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431\TCEPE\RGF\2025\"/>
    </mc:Choice>
  </mc:AlternateContent>
  <xr:revisionPtr revIDLastSave="0" documentId="8_{0E1D1549-3CDD-41BF-A75F-7905DD6A9EE9}" xr6:coauthVersionLast="47" xr6:coauthVersionMax="47" xr10:uidLastSave="{00000000-0000-0000-0000-000000000000}"/>
  <bookViews>
    <workbookView xWindow="-120" yWindow="-120" windowWidth="29040" windowHeight="15720" xr2:uid="{00000000-000D-0000-FFFF-FFFF00000000}"/>
  </bookViews>
  <sheets>
    <sheet name="Anexo 1 RGF " sheetId="1" r:id="rId1"/>
    <sheet name="Anexo 5 RGF - 14ª Edição MDF" sheetId="16" state="hidden" r:id="rId2"/>
  </sheets>
  <externalReferences>
    <externalReference r:id="rId3"/>
  </externalReferenc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6" l="1"/>
  <c r="H31" i="16"/>
  <c r="E31" i="16"/>
  <c r="H30" i="16"/>
  <c r="E30" i="16"/>
  <c r="B30" i="16"/>
  <c r="A30" i="16"/>
  <c r="H29" i="16"/>
  <c r="E29" i="16"/>
  <c r="B29" i="16"/>
  <c r="A29" i="16"/>
  <c r="G22" i="16"/>
  <c r="J22" i="16" s="1"/>
  <c r="G21" i="16"/>
  <c r="J21" i="16" s="1"/>
  <c r="G20" i="16"/>
  <c r="J20" i="16" s="1"/>
  <c r="G19" i="16"/>
  <c r="J19" i="16" s="1"/>
  <c r="G18" i="16"/>
  <c r="J18" i="16" s="1"/>
  <c r="G17" i="16"/>
  <c r="J17" i="16" s="1"/>
  <c r="I16" i="16"/>
  <c r="H16" i="16"/>
  <c r="G16" i="16"/>
  <c r="J16" i="16" s="1"/>
  <c r="B16" i="16"/>
  <c r="J15" i="16"/>
  <c r="G15" i="16"/>
  <c r="F14" i="16"/>
  <c r="F13" i="16" s="1"/>
  <c r="F23" i="16" s="1"/>
  <c r="D14" i="16"/>
  <c r="C14" i="16"/>
  <c r="G14" i="16" s="1"/>
  <c r="I13" i="16"/>
  <c r="I23" i="16" s="1"/>
  <c r="H13" i="16"/>
  <c r="H23" i="16" s="1"/>
  <c r="E13" i="16"/>
  <c r="E23" i="16" s="1"/>
  <c r="D13" i="16"/>
  <c r="D23" i="16" s="1"/>
  <c r="C13" i="16"/>
  <c r="B13" i="16"/>
  <c r="B23" i="16" s="1"/>
  <c r="A8" i="16"/>
  <c r="A7" i="16"/>
  <c r="A24" i="16"/>
  <c r="M12" i="16" l="1"/>
  <c r="A25" i="16"/>
  <c r="J14" i="16"/>
  <c r="G13" i="16"/>
  <c r="C23" i="16"/>
  <c r="B35" i="16" s="1"/>
  <c r="G23" i="16" l="1"/>
  <c r="J13" i="16"/>
  <c r="J23" i="16" s="1"/>
  <c r="P31" i="1" l="1"/>
</calcChain>
</file>

<file path=xl/sharedStrings.xml><?xml version="1.0" encoding="utf-8"?>
<sst xmlns="http://schemas.openxmlformats.org/spreadsheetml/2006/main" count="165" uniqueCount="101">
  <si>
    <t>PODER LEGISLATIVO</t>
  </si>
  <si>
    <t>TRIBUNAL DE CONTAS DO ESTADO DE PERNAMBUCO</t>
  </si>
  <si>
    <t xml:space="preserve">RELATÓRIO DE GESTÃO FISCAL </t>
  </si>
  <si>
    <t>DEMONSTRATIVO DA DESPESA COM PESSOAL</t>
  </si>
  <si>
    <t>ORÇAMENTOS FISCAIS E DA SEGURIDADE SOCIAL</t>
  </si>
  <si>
    <t>RGF - ANEXO 1 (LRF, Art.55, Inciso I, Alínea"a")</t>
  </si>
  <si>
    <t>DESPESA COM PESSOAL</t>
  </si>
  <si>
    <t>DESPESAS EXECUTADAS</t>
  </si>
  <si>
    <t>(Últimos 12 Meses)</t>
  </si>
  <si>
    <t>LIQUIDADAS</t>
  </si>
  <si>
    <t>Inscritas em restos a pagar não processados (b)</t>
  </si>
  <si>
    <t>TOTAL  (Últimos 12 meses)          (a)</t>
  </si>
  <si>
    <t xml:space="preserve">  DESPESA BRUTA COM PESSOAL(I)</t>
  </si>
  <si>
    <t xml:space="preserve">    Pessoal Ativo</t>
  </si>
  <si>
    <t xml:space="preserve">      Vencimentos, Vantagens e Outras Despesas Variáveis</t>
  </si>
  <si>
    <t xml:space="preserve">      Obrigações Patronais</t>
  </si>
  <si>
    <t xml:space="preserve">    Pessoal Inativo e Pensionistas</t>
  </si>
  <si>
    <t xml:space="preserve">      Aposentadorias, Reserva e Reformas</t>
  </si>
  <si>
    <t xml:space="preserve">      Pensões</t>
  </si>
  <si>
    <t xml:space="preserve">    Outras Despesas de Pessoal decorrentes de Contratos de Terceirização ou de Contratação de Forma Indireta (§ 1º do art. 18 da LRF) </t>
  </si>
  <si>
    <t xml:space="preserve">    Despesa com Pessoal não Executada Orçamentariamente </t>
  </si>
  <si>
    <t xml:space="preserve">  DESPESAS NÃO COMPUTADAS (§ 1º do art. 19 da LRF) (II) </t>
  </si>
  <si>
    <t xml:space="preserve">     Indenizações por Demissão e Incentivos à Demissão Voluntária</t>
  </si>
  <si>
    <t xml:space="preserve">     Decorrentes de Decisão Judicial de Período Anterior ao da Apuração</t>
  </si>
  <si>
    <t xml:space="preserve">     Despesas de Exercícios Anteriores de Período Anterior ao da Apuração</t>
  </si>
  <si>
    <t xml:space="preserve">     Inativos e Pensionistas com Recursos Vinculados</t>
  </si>
  <si>
    <t xml:space="preserve">     Agentes Comunitários de Saúde e de Combate às Endemias com Recursos Vinculados (CF, art. 198, §11)
</t>
  </si>
  <si>
    <t xml:space="preserve">     Parcela dedutível referente ao piso salarial do Enfermeiro, Técnico de Enfermagem, Auxiliar de Enfermagem e Parteira (ADCT, art. 38, §2º)
</t>
  </si>
  <si>
    <t xml:space="preserve">     Outras Deduções Constitucionais ou Legais 
</t>
  </si>
  <si>
    <t xml:space="preserve">  DESPESA LÍQUIDA COM PESSOAL (III) = (I - II)</t>
  </si>
  <si>
    <t>0,00</t>
  </si>
  <si>
    <t>APURAÇÃO DO CUMPRIMENTO DO LIMITE LEGAL</t>
  </si>
  <si>
    <t>VALOR</t>
  </si>
  <si>
    <t xml:space="preserve">% sobre a RCL Ajustada </t>
  </si>
  <si>
    <t>RECEITA CORRENTE LÍQUIDA - RCL (IV)</t>
  </si>
  <si>
    <t>-</t>
  </si>
  <si>
    <t xml:space="preserve">(-) Transferências Obrigatórias da União relativas às emendas individuais (Art.166-A, §1º, da CF) </t>
  </si>
  <si>
    <t>(-) Transferências obrigatórias da União relativas às emendas de bancada (art. 166, § 16 da CF)</t>
  </si>
  <si>
    <t xml:space="preserve">(-) Transferências da União relativas à remuneração dos agentes comunitários de saúde e de combate às endemias (CF, art. 198, §11)
</t>
  </si>
  <si>
    <t>(-) Outras Deduções Constitucionais ou Legais</t>
  </si>
  <si>
    <t xml:space="preserve">  = RECEITA CORRENTE LÍQUIDA AJUSTADA PARA CÁLCULO DOS LIMITES DA DESPESA COM 
  PESSOAL (V)</t>
  </si>
  <si>
    <t>DESPESA TOTAL COM PESSOAL - DTP (VI)=(III a + III b)</t>
  </si>
  <si>
    <t>LIMITE MÁXIMO (VII) (Incisos I,II,III, Artigo 20 da LRF)</t>
  </si>
  <si>
    <t>LIMITE PRUDENCIAL (VIII) (0,95 x IX) (Parágrafo Único, Artigo 22 da LRF)</t>
  </si>
  <si>
    <t>LIMITE ALERTA (IX) (0,90 x IX) (Inciso II do § 1º do Artigo 59 da LRF)</t>
  </si>
  <si>
    <t>NOTAS EXPLICATIVAS:</t>
  </si>
  <si>
    <t>Nota 1: O TCE-PE e demais Órgãos integrantes da Administração Pública Estadual utilizam o sistema E-Fisco, cuja administração, manutenção e supervisão são operacionalizados pelo Poder Executivo do Estado de Pernambuco.</t>
  </si>
  <si>
    <t>Nota 2: As despesas com servidores inativos e pensionistas vinculados aos órgãos filiados ao Regime de Previdência Social dos Servidores do Estado de Pernambuco, são pagas pelo Fundo Financeiro de Aposentadorias e Pensões dos Servidores do Estado de Pernambuco - FUNAFIN.</t>
  </si>
  <si>
    <t>Nota 3: O reembolso da Contribuição Previdenciária Patronal do FUNAFIN é objeto de convênios para ressarcimento dos valores dos salários e contribuições previdenciárias patronais do FUNAFIN dos servidores efetivos pertencentes aos quadros do TCE-PE, que estão à disposição de outros órgãos públicos. (CONVENENTES).
Nesta publicação, o reembolso da Contribuição Previdenciária Patronal do FUNAFIN, do período de maio/2024 a abril/2025, no valor de R$ 975.848,86 (equivalente a 0,22% da despesa líquida com pessoal), foi registrado no E-Fisco na conta patrimonial 4.9.9.9.1.03.02. 
Este valor resultou em aumento da despesa líquida com pessoal dos últimos 12 (doze) meses, razão pelo qual foram realizados os devidos ajustes para fins de publicação.</t>
  </si>
  <si>
    <t xml:space="preserve">Nota 4: Conforme entendimento do TCE-PE, por meio dos Acórdãos TCE-PE 355/2018, 42/2020 e 1553/2021, não foram considerados, no cômputo da despesa com pessoal ativo, os valores pagos pela Administração a título de Licença Prêmio em Pecúnia, no valor de R$ 2.976.354,26 (equivalente a 0,66% da despesa líquida com pessoal), que possuem natureza indenizatória. </t>
  </si>
  <si>
    <t>Nota 5: Nas competências de mai./24, jun./24, ago./24, set./24, out./24, nov./24, dez./24, 13º salário./24, jan./25, fev./25, mar./25 e abr./25 foram apurados os seguintes déficits previdenciários dos servidores vinculados ao TCE/PE, totalizando, respectivamente: (R$ 225.162,92); (R$ 303.401,03); (R$ 245.426,84); (R$ 201.673,15); (R$ 252.336,75); (R$ 786.823,53); (R$ 1.092.352,93); (R$ 963.365,64); (R$ 1.425.921,10); (R$ 1.350.747,60); (R$ 1.346.092,63); (R$ 1.381.853,24). No mês de jul./24 foi apurado superávit previdenciário no valor de R$ 72.994,15.</t>
  </si>
  <si>
    <r>
      <rPr>
        <sz val="8"/>
        <color rgb="FF000000"/>
        <rFont val="Arial"/>
      </rPr>
      <t>Nota 6</t>
    </r>
    <r>
      <rPr>
        <b/>
        <sz val="8"/>
        <color rgb="FF000000"/>
        <rFont val="Arial"/>
      </rPr>
      <t>:</t>
    </r>
    <r>
      <rPr>
        <sz val="8"/>
        <color rgb="FF000000"/>
        <rFont val="Arial"/>
      </rPr>
      <t xml:space="preserve"> As despesas de Exercícios Anteriores liquidadas em 2025 só serão deduzidas quando do último quadrimestre do ano, conforme previsto no Manual de Demonstrativos Fiscais (MDF), considerando a dificuldade operacional de identificar as despesas fora do período de competência.</t>
    </r>
  </si>
  <si>
    <t>VALDECIR FERNANDES PASCOAL</t>
  </si>
  <si>
    <t>LÚCIO GUSTAVO DE PAIVA GENU DINIZ</t>
  </si>
  <si>
    <t>ANDRÉ RICARDO BATISTA DE BARROS E SILVA</t>
  </si>
  <si>
    <t>CARLOS ALBERTO DOS SANTOS PEREIRA</t>
  </si>
  <si>
    <t>Presidente do TCE/PE</t>
  </si>
  <si>
    <t>Gerente de Auditoria Interna</t>
  </si>
  <si>
    <t>Diretor de Contabilidade e Finanças</t>
  </si>
  <si>
    <t>Gerente de Controle e Prestação de Contas</t>
  </si>
  <si>
    <t>Contador - PE-016.082/O</t>
  </si>
  <si>
    <t>Contador - RN-012.204/O</t>
  </si>
  <si>
    <t>ESTADO DE PERNAMBUCO</t>
  </si>
  <si>
    <t>DEMONSTRATIVO DA DISPONIBILIDADE DE CAIXA E DOS RESTOS A PAGAR</t>
  </si>
  <si>
    <t>RGF - ANEXO 5 (LRF, art.55, Inciso III, alínea "a")</t>
  </si>
  <si>
    <t>R$ 1,00</t>
  </si>
  <si>
    <t>IDENTIFICAÇÃO DOS RECURSOS</t>
  </si>
  <si>
    <t>DISPONIBILIDADE DE CAIXA BRUTA (a)</t>
  </si>
  <si>
    <t>OBRIGAÇÕES FINANCEIRAS</t>
  </si>
  <si>
    <t>DISPONIBILIDADE DE CAIXA LÍQUIDA (ANTES DA INSCRIÇÃO EM RESTOS A PAGAR NÃO PROCESSADOS DO EXERCÍCIO) (f) =  (a – (b + c + d + e))</t>
  </si>
  <si>
    <t>RESTOS A PAGAR
EMPENHADOS E
NÃO
LIQUIDADOS DO
EXERCÍCIO (g)</t>
  </si>
  <si>
    <t>EMPENHOS NÃO LIQUIDADOS CANCELADOS (NÃO INSCRITOS POR INSUFICIÊNCIA FINANCEIRA)</t>
  </si>
  <si>
    <t>DISPONIBILIDADE DE CAIXA LÍQUIDA (APÓS A INSCRIÇÃO EM RESTOS A PAGAR NÃO PROCESSADOS DO EXERCÍCIO) (h) = (f - g)</t>
  </si>
  <si>
    <t>Restos a Pagar Liquidados e Não Pagos</t>
  </si>
  <si>
    <t>Restos a Pagar Empenhados e Não Liquidados de Exercícios Anteriores (d)</t>
  </si>
  <si>
    <t>Demais Obrigações Financeiras (e)</t>
  </si>
  <si>
    <t>De Exercícios Anteriores (b)</t>
  </si>
  <si>
    <t>Do Exercício (c)</t>
  </si>
  <si>
    <t>TOTAL DOS RECURSOS NÃO VINCULADOS (I)</t>
  </si>
  <si>
    <t>Recursos Ordinários</t>
  </si>
  <si>
    <t>Outros Recursos Não Vinculados</t>
  </si>
  <si>
    <t>TOTAL DOS RECURSOS VINCULADOS (II)</t>
  </si>
  <si>
    <t>Recursos Vinculados ao RPPS</t>
  </si>
  <si>
    <t>Recursos de Operações de Crédito</t>
  </si>
  <si>
    <t>Recursos de Alienação de Bens/Ativos</t>
  </si>
  <si>
    <t>Recursos Vinculados a Precatórios</t>
  </si>
  <si>
    <t>Recursos Vinculados a Depósitos Judiciais</t>
  </si>
  <si>
    <t>Outros Recursos Vinculados</t>
  </si>
  <si>
    <t>TOTAL (III) = (I + II)</t>
  </si>
  <si>
    <t>NOTA EXPLICATIVA:</t>
  </si>
  <si>
    <t>SOMA DAS DEDUÇÕES</t>
  </si>
  <si>
    <t>Obrigações Trabalhistas (2.1.1 - Atributo F)</t>
  </si>
  <si>
    <t>Fornecedores (2.1.3 - Atributo F)</t>
  </si>
  <si>
    <t>Obrigações Fiscais (2.1.4 - Atributo F)</t>
  </si>
  <si>
    <t>Demais Obrigações a Curto Prazo (2.1.8 - Atributo F)</t>
  </si>
  <si>
    <t>PASSIVO FINANCEIRO</t>
  </si>
  <si>
    <t>1º Quadrimestre</t>
  </si>
  <si>
    <t>Período: mai/2024 a abr/2025</t>
  </si>
  <si>
    <r>
      <rPr>
        <b/>
        <sz val="8"/>
        <color rgb="FF000000"/>
        <rFont val="Arial"/>
      </rPr>
      <t>Nota 1:</t>
    </r>
    <r>
      <rPr>
        <sz val="8"/>
        <color rgb="FF000000"/>
        <rFont val="Arial"/>
      </rPr>
      <t xml:space="preserve"> As informações das DISPONIBILIDADES DE CAIXA LÍQUIDA, exigidas pela Secretaria do Tesouro Nacional através do Manual de Demonstrativos Fiscais, 12ª Edição - p. 641, para preenchimento do Anexo V (Art. 55, Inciso III, alínea A da LC 101/2000), são obtidas no E-Fisco mediante consulta ao relatório denominado RAZÃO CONTÁBIL, das contas 8.9.1.1.1.01.00 - RECURSOS ORÇAMENTÁRIOS POR FONTE, 8.9.1.1.1.02.01 - RECURSOS EXTRA ORÇAMENTÁRIOS COMPROMETIDOS POR LIQUIDAÇÃO DE EMPENHO e 8.9.1.1.1.02.02 - RECURSOS DE DEPÓSITOS EXTRA ORÇAMENTÁRIOS E DE RETENÇÕES.</t>
    </r>
  </si>
  <si>
    <t>#REF!</t>
  </si>
  <si>
    <t>FONTE: Sistema e-Fisco; Unidade Responsável: Departamento de Contabilidade e Finanças - Gerência de Controle e Prestação de Contas; Data da emissão: 24/01/2025; Hora da emissão: 12h 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</si>
</sst>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0.00;\(#,##0.00\)"/>
    <numFmt numFmtId="165" formatCode="_(* #,##0.00_);_(* \(#,##0.00\);_(* &quot;-&quot;??_);_(@_)"/>
    <numFmt numFmtId="166" formatCode="0.0000"/>
    <numFmt numFmtId="167" formatCode="[$R$ -416]#,##0.00"/>
  </numFmts>
  <fonts count="23">
    <font>
      <sz val="10"/>
      <color rgb="FF000000"/>
      <name val="Arial"/>
    </font>
    <font>
      <sz val="10"/>
      <name val="Arial"/>
    </font>
    <font>
      <sz val="9"/>
      <name val="Arial"/>
    </font>
    <font>
      <b/>
      <sz val="10"/>
      <color rgb="FF000000"/>
      <name val="Arial"/>
    </font>
    <font>
      <sz val="9"/>
      <color rgb="FF000000"/>
      <name val="Arial"/>
    </font>
    <font>
      <sz val="8"/>
      <color rgb="FF000000"/>
      <name val="Arial"/>
    </font>
    <font>
      <b/>
      <sz val="14"/>
      <color rgb="FF000000"/>
      <name val="Arial"/>
    </font>
    <font>
      <sz val="10"/>
      <name val="Arial"/>
    </font>
    <font>
      <sz val="11"/>
      <name val="Arial"/>
    </font>
    <font>
      <b/>
      <sz val="8"/>
      <color rgb="FF000000"/>
      <name val="Arial"/>
    </font>
    <font>
      <b/>
      <sz val="11"/>
      <name val="Arial"/>
    </font>
    <font>
      <b/>
      <sz val="9"/>
      <name val="Arial"/>
    </font>
    <font>
      <b/>
      <sz val="11"/>
      <color rgb="FF0000FF"/>
      <name val="Arial"/>
    </font>
    <font>
      <sz val="11"/>
      <color rgb="FF000000"/>
      <name val="&quot;Helvetica Neue&quot;"/>
    </font>
    <font>
      <b/>
      <sz val="10"/>
      <color rgb="FF000000"/>
      <name val="Arial"/>
    </font>
    <font>
      <b/>
      <sz val="9"/>
      <color rgb="FF000000"/>
      <name val="Arial"/>
    </font>
    <font>
      <b/>
      <sz val="7"/>
      <color rgb="FF000000"/>
      <name val="Arial"/>
    </font>
    <font>
      <b/>
      <sz val="6"/>
      <color rgb="FF000000"/>
      <name val="Arial"/>
    </font>
    <font>
      <sz val="10"/>
      <color rgb="FF222222"/>
      <name val="Arial"/>
    </font>
    <font>
      <sz val="8"/>
      <name val="Arial"/>
    </font>
    <font>
      <b/>
      <sz val="8"/>
      <name val="Arial"/>
    </font>
    <font>
      <b/>
      <sz val="10"/>
      <name val="Arial"/>
    </font>
    <font>
      <sz val="10"/>
      <name val="Calibri"/>
    </font>
  </fonts>
  <fills count="5">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s>
  <borders count="3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s>
  <cellStyleXfs count="1">
    <xf numFmtId="0" fontId="0" fillId="0" borderId="0"/>
  </cellStyleXfs>
  <cellXfs count="186">
    <xf numFmtId="0" fontId="0" fillId="0" borderId="0" xfId="0" applyFont="1" applyAlignment="1"/>
    <xf numFmtId="0" fontId="2" fillId="0" borderId="0" xfId="0" applyFont="1"/>
    <xf numFmtId="0" fontId="4" fillId="2" borderId="0" xfId="0" applyFont="1" applyFill="1"/>
    <xf numFmtId="0" fontId="5" fillId="2" borderId="7" xfId="0" applyFont="1" applyFill="1" applyBorder="1" applyAlignment="1">
      <alignment vertical="top" wrapText="1"/>
    </xf>
    <xf numFmtId="0" fontId="6" fillId="2" borderId="8" xfId="0" applyFont="1" applyFill="1" applyBorder="1" applyAlignment="1">
      <alignment vertical="top"/>
    </xf>
    <xf numFmtId="0" fontId="5" fillId="2" borderId="8" xfId="0" applyFont="1" applyFill="1" applyBorder="1" applyAlignment="1">
      <alignment vertical="top"/>
    </xf>
    <xf numFmtId="0" fontId="5" fillId="2" borderId="8" xfId="0" applyFont="1" applyFill="1" applyBorder="1" applyAlignment="1"/>
    <xf numFmtId="0" fontId="7" fillId="0" borderId="0" xfId="0" applyFont="1"/>
    <xf numFmtId="0" fontId="8" fillId="2" borderId="11" xfId="0" applyFont="1" applyFill="1" applyBorder="1" applyAlignment="1"/>
    <xf numFmtId="0" fontId="8" fillId="2" borderId="15" xfId="0" applyFont="1" applyFill="1" applyBorder="1" applyAlignment="1"/>
    <xf numFmtId="0" fontId="1" fillId="0" borderId="17" xfId="0" applyFont="1" applyBorder="1"/>
    <xf numFmtId="17" fontId="9" fillId="3" borderId="18" xfId="0" applyNumberFormat="1" applyFont="1" applyFill="1" applyBorder="1" applyAlignment="1">
      <alignment horizontal="center" wrapText="1"/>
    </xf>
    <xf numFmtId="17" fontId="9" fillId="3" borderId="18" xfId="0" applyNumberFormat="1" applyFont="1" applyFill="1" applyBorder="1" applyAlignment="1">
      <alignment horizontal="center" wrapText="1"/>
    </xf>
    <xf numFmtId="0" fontId="9" fillId="3" borderId="18" xfId="0" applyFont="1" applyFill="1" applyBorder="1" applyAlignment="1">
      <alignment horizontal="center" wrapText="1"/>
    </xf>
    <xf numFmtId="0" fontId="9" fillId="0" borderId="16" xfId="0" applyFont="1" applyBorder="1" applyAlignment="1"/>
    <xf numFmtId="164" fontId="9" fillId="0" borderId="22" xfId="0" applyNumberFormat="1" applyFont="1" applyBorder="1" applyAlignment="1">
      <alignment horizontal="right" vertical="top" wrapText="1"/>
    </xf>
    <xf numFmtId="0" fontId="9" fillId="0" borderId="22" xfId="0" applyFont="1" applyBorder="1" applyAlignment="1">
      <alignment horizontal="right" vertical="top" wrapText="1"/>
    </xf>
    <xf numFmtId="164" fontId="9" fillId="0" borderId="22" xfId="0" applyNumberFormat="1" applyFont="1" applyBorder="1" applyAlignment="1">
      <alignment horizontal="right" vertical="top"/>
    </xf>
    <xf numFmtId="4" fontId="9" fillId="0" borderId="22" xfId="0" applyNumberFormat="1" applyFont="1" applyBorder="1" applyAlignment="1">
      <alignment horizontal="right" vertical="top"/>
    </xf>
    <xf numFmtId="0" fontId="10" fillId="2" borderId="15" xfId="0" applyFont="1" applyFill="1" applyBorder="1" applyAlignment="1"/>
    <xf numFmtId="0" fontId="11" fillId="0" borderId="0" xfId="0" applyFont="1"/>
    <xf numFmtId="0" fontId="5" fillId="0" borderId="16" xfId="0" applyFont="1" applyBorder="1" applyAlignment="1"/>
    <xf numFmtId="164" fontId="5" fillId="0" borderId="22" xfId="0" applyNumberFormat="1" applyFont="1" applyBorder="1" applyAlignment="1">
      <alignment horizontal="right" vertical="top"/>
    </xf>
    <xf numFmtId="4" fontId="5" fillId="0" borderId="22" xfId="0" applyNumberFormat="1" applyFont="1" applyBorder="1" applyAlignment="1">
      <alignment horizontal="right" vertical="top"/>
    </xf>
    <xf numFmtId="0" fontId="5" fillId="0" borderId="22" xfId="0" applyFont="1" applyBorder="1" applyAlignment="1">
      <alignment horizontal="right" vertical="top" wrapText="1"/>
    </xf>
    <xf numFmtId="0" fontId="8" fillId="2" borderId="15" xfId="0" applyFont="1" applyFill="1" applyBorder="1" applyAlignment="1"/>
    <xf numFmtId="0" fontId="10" fillId="2" borderId="15" xfId="0" applyFont="1" applyFill="1" applyBorder="1" applyAlignment="1"/>
    <xf numFmtId="0" fontId="2" fillId="0" borderId="0" xfId="0" applyFont="1" applyAlignment="1"/>
    <xf numFmtId="0" fontId="9" fillId="0" borderId="16" xfId="0" applyFont="1" applyBorder="1" applyAlignment="1">
      <alignment wrapText="1"/>
    </xf>
    <xf numFmtId="0" fontId="9" fillId="0" borderId="22" xfId="0" applyFont="1" applyBorder="1" applyAlignment="1">
      <alignment horizontal="right" vertical="top"/>
    </xf>
    <xf numFmtId="0" fontId="9" fillId="0" borderId="16" xfId="0" applyFont="1" applyBorder="1" applyAlignment="1"/>
    <xf numFmtId="4" fontId="9" fillId="2" borderId="22" xfId="0" applyNumberFormat="1" applyFont="1" applyFill="1" applyBorder="1" applyAlignment="1">
      <alignment horizontal="right" vertical="top"/>
    </xf>
    <xf numFmtId="165" fontId="9" fillId="0" borderId="22" xfId="0" applyNumberFormat="1" applyFont="1" applyBorder="1" applyAlignment="1">
      <alignment horizontal="right" vertical="top"/>
    </xf>
    <xf numFmtId="0" fontId="5" fillId="0" borderId="16" xfId="0" applyFont="1" applyBorder="1" applyAlignment="1"/>
    <xf numFmtId="0" fontId="5" fillId="0" borderId="22" xfId="0" applyFont="1" applyBorder="1" applyAlignment="1">
      <alignment horizontal="right" vertical="top"/>
    </xf>
    <xf numFmtId="0" fontId="5" fillId="0" borderId="16" xfId="0" applyFont="1" applyBorder="1"/>
    <xf numFmtId="0" fontId="5" fillId="0" borderId="16" xfId="0" applyFont="1" applyBorder="1" applyAlignment="1"/>
    <xf numFmtId="2" fontId="5" fillId="0" borderId="22" xfId="0" applyNumberFormat="1" applyFont="1" applyBorder="1" applyAlignment="1">
      <alignment horizontal="right" vertical="top" wrapText="1"/>
    </xf>
    <xf numFmtId="0" fontId="5" fillId="0" borderId="16" xfId="0" applyFont="1" applyBorder="1" applyAlignment="1">
      <alignment wrapText="1"/>
    </xf>
    <xf numFmtId="0" fontId="9" fillId="3" borderId="24" xfId="0" applyFont="1" applyFill="1" applyBorder="1" applyAlignment="1">
      <alignment vertical="top"/>
    </xf>
    <xf numFmtId="164" fontId="9" fillId="3" borderId="24" xfId="0" applyNumberFormat="1" applyFont="1" applyFill="1" applyBorder="1" applyAlignment="1">
      <alignment horizontal="right" vertical="top"/>
    </xf>
    <xf numFmtId="4" fontId="9" fillId="3" borderId="24" xfId="0" applyNumberFormat="1" applyFont="1" applyFill="1" applyBorder="1" applyAlignment="1">
      <alignment horizontal="right" vertical="top"/>
    </xf>
    <xf numFmtId="0" fontId="9" fillId="3" borderId="24" xfId="0" applyFont="1" applyFill="1" applyBorder="1" applyAlignment="1">
      <alignment horizontal="right" vertical="top"/>
    </xf>
    <xf numFmtId="0" fontId="12" fillId="2" borderId="15" xfId="0" applyFont="1" applyFill="1" applyBorder="1" applyAlignment="1"/>
    <xf numFmtId="0" fontId="5" fillId="2" borderId="25" xfId="0" applyFont="1" applyFill="1" applyBorder="1" applyAlignment="1">
      <alignment vertical="top"/>
    </xf>
    <xf numFmtId="164" fontId="13" fillId="2" borderId="0" xfId="0" applyNumberFormat="1" applyFont="1" applyFill="1" applyAlignment="1">
      <alignment horizontal="right"/>
    </xf>
    <xf numFmtId="4" fontId="13" fillId="2" borderId="0" xfId="0" applyNumberFormat="1" applyFont="1" applyFill="1" applyAlignment="1">
      <alignment horizontal="right"/>
    </xf>
    <xf numFmtId="0" fontId="13" fillId="2" borderId="22" xfId="0" applyFont="1" applyFill="1" applyBorder="1" applyAlignment="1">
      <alignment horizontal="right"/>
    </xf>
    <xf numFmtId="0" fontId="2" fillId="2" borderId="0" xfId="0" applyFont="1" applyFill="1"/>
    <xf numFmtId="0" fontId="14" fillId="3" borderId="24" xfId="0" applyFont="1" applyFill="1" applyBorder="1" applyAlignment="1">
      <alignment horizontal="center" vertical="center"/>
    </xf>
    <xf numFmtId="0" fontId="3" fillId="3" borderId="24" xfId="0" applyFont="1" applyFill="1" applyBorder="1" applyAlignment="1">
      <alignment horizontal="center" wrapText="1"/>
    </xf>
    <xf numFmtId="166" fontId="5" fillId="2" borderId="15" xfId="0" applyNumberFormat="1" applyFont="1" applyFill="1" applyBorder="1" applyAlignment="1">
      <alignment vertical="top"/>
    </xf>
    <xf numFmtId="0" fontId="5" fillId="2" borderId="15" xfId="0" applyFont="1" applyFill="1" applyBorder="1" applyAlignment="1"/>
    <xf numFmtId="0" fontId="5" fillId="2" borderId="6" xfId="0" applyFont="1" applyFill="1" applyBorder="1" applyAlignment="1"/>
    <xf numFmtId="0" fontId="4" fillId="0" borderId="24" xfId="0" applyFont="1" applyBorder="1" applyAlignment="1">
      <alignment vertical="top"/>
    </xf>
    <xf numFmtId="166" fontId="4" fillId="0" borderId="24" xfId="0" applyNumberFormat="1" applyFont="1" applyBorder="1" applyAlignment="1">
      <alignment horizontal="center" vertical="top"/>
    </xf>
    <xf numFmtId="0" fontId="5" fillId="2" borderId="15" xfId="0" applyFont="1" applyFill="1" applyBorder="1" applyAlignment="1">
      <alignment vertical="top"/>
    </xf>
    <xf numFmtId="4" fontId="5" fillId="2" borderId="15" xfId="0" applyNumberFormat="1" applyFont="1" applyFill="1" applyBorder="1" applyAlignment="1"/>
    <xf numFmtId="4" fontId="5" fillId="2" borderId="26" xfId="0" applyNumberFormat="1" applyFont="1" applyFill="1" applyBorder="1" applyAlignment="1"/>
    <xf numFmtId="0" fontId="5" fillId="2" borderId="26" xfId="0" applyFont="1" applyFill="1" applyBorder="1" applyAlignment="1"/>
    <xf numFmtId="4" fontId="5" fillId="2" borderId="15" xfId="0" applyNumberFormat="1" applyFont="1" applyFill="1" applyBorder="1" applyAlignment="1"/>
    <xf numFmtId="0" fontId="4" fillId="0" borderId="24" xfId="0" applyFont="1" applyBorder="1" applyAlignment="1">
      <alignment vertical="top"/>
    </xf>
    <xf numFmtId="14" fontId="5" fillId="2" borderId="15" xfId="0" applyNumberFormat="1" applyFont="1" applyFill="1" applyBorder="1" applyAlignment="1">
      <alignment vertical="top"/>
    </xf>
    <xf numFmtId="4" fontId="5" fillId="2" borderId="5" xfId="0" applyNumberFormat="1" applyFont="1" applyFill="1" applyBorder="1" applyAlignment="1"/>
    <xf numFmtId="4" fontId="4" fillId="0" borderId="0" xfId="0" applyNumberFormat="1" applyFont="1" applyAlignment="1">
      <alignment horizontal="right" vertical="top"/>
    </xf>
    <xf numFmtId="10" fontId="5" fillId="2" borderId="15" xfId="0" applyNumberFormat="1" applyFont="1" applyFill="1" applyBorder="1" applyAlignment="1"/>
    <xf numFmtId="0" fontId="4" fillId="0" borderId="24" xfId="0" applyFont="1" applyBorder="1" applyAlignment="1">
      <alignment vertical="top" wrapText="1"/>
    </xf>
    <xf numFmtId="4" fontId="5" fillId="2" borderId="0" xfId="0" applyNumberFormat="1" applyFont="1" applyFill="1" applyAlignment="1"/>
    <xf numFmtId="0" fontId="5" fillId="2" borderId="0" xfId="0" applyFont="1" applyFill="1" applyAlignment="1"/>
    <xf numFmtId="0" fontId="15" fillId="3" borderId="24" xfId="0" applyFont="1" applyFill="1" applyBorder="1" applyAlignment="1">
      <alignment vertical="top"/>
    </xf>
    <xf numFmtId="166" fontId="15" fillId="3" borderId="24" xfId="0" applyNumberFormat="1" applyFont="1" applyFill="1" applyBorder="1" applyAlignment="1">
      <alignment horizontal="center" vertical="top"/>
    </xf>
    <xf numFmtId="166" fontId="5" fillId="2" borderId="15" xfId="0" applyNumberFormat="1" applyFont="1" applyFill="1" applyBorder="1" applyAlignment="1"/>
    <xf numFmtId="166" fontId="4" fillId="0" borderId="24" xfId="0" applyNumberFormat="1" applyFont="1" applyBorder="1" applyAlignment="1">
      <alignment horizontal="center" vertical="top"/>
    </xf>
    <xf numFmtId="0" fontId="5" fillId="2" borderId="15" xfId="0" applyFont="1" applyFill="1" applyBorder="1" applyAlignment="1"/>
    <xf numFmtId="167" fontId="5" fillId="2" borderId="15" xfId="0" applyNumberFormat="1" applyFont="1" applyFill="1" applyBorder="1" applyAlignment="1">
      <alignment vertical="top"/>
    </xf>
    <xf numFmtId="0" fontId="5" fillId="2" borderId="27" xfId="0" applyFont="1" applyFill="1" applyBorder="1" applyAlignment="1"/>
    <xf numFmtId="0" fontId="16" fillId="2" borderId="27" xfId="0" applyFont="1" applyFill="1" applyBorder="1" applyAlignment="1">
      <alignment vertical="center"/>
    </xf>
    <xf numFmtId="0" fontId="5" fillId="2" borderId="15" xfId="0" applyFont="1" applyFill="1" applyBorder="1" applyAlignment="1">
      <alignment vertical="top"/>
    </xf>
    <xf numFmtId="0" fontId="17" fillId="2" borderId="27" xfId="0" applyFont="1" applyFill="1" applyBorder="1" applyAlignment="1"/>
    <xf numFmtId="0" fontId="9" fillId="0" borderId="28" xfId="0" applyFont="1" applyBorder="1" applyAlignment="1"/>
    <xf numFmtId="0" fontId="5" fillId="0" borderId="13" xfId="0" applyFont="1" applyBorder="1" applyAlignment="1"/>
    <xf numFmtId="0" fontId="5" fillId="0" borderId="14" xfId="0" applyFont="1" applyBorder="1" applyAlignment="1"/>
    <xf numFmtId="0" fontId="2" fillId="0" borderId="0" xfId="0" applyFont="1" applyAlignment="1">
      <alignment vertical="center"/>
    </xf>
    <xf numFmtId="0" fontId="15" fillId="0" borderId="25" xfId="0" applyFont="1" applyBorder="1" applyAlignment="1">
      <alignment horizontal="center"/>
    </xf>
    <xf numFmtId="0" fontId="15" fillId="0" borderId="0" xfId="0" applyFont="1" applyAlignment="1"/>
    <xf numFmtId="0" fontId="4" fillId="0" borderId="0" xfId="0" applyFont="1"/>
    <xf numFmtId="0" fontId="4" fillId="0" borderId="22" xfId="0" applyFont="1" applyBorder="1"/>
    <xf numFmtId="0" fontId="4" fillId="0" borderId="25" xfId="0" applyFont="1" applyBorder="1" applyAlignment="1">
      <alignment horizontal="center"/>
    </xf>
    <xf numFmtId="0" fontId="4" fillId="0" borderId="0" xfId="0" applyFont="1" applyAlignment="1"/>
    <xf numFmtId="0" fontId="4" fillId="0" borderId="29" xfId="0" applyFont="1" applyBorder="1"/>
    <xf numFmtId="0" fontId="4" fillId="0" borderId="17" xfId="0" applyFont="1" applyBorder="1"/>
    <xf numFmtId="0" fontId="4" fillId="0" borderId="17" xfId="0" applyFont="1" applyBorder="1" applyAlignment="1"/>
    <xf numFmtId="0" fontId="4" fillId="0" borderId="18" xfId="0" applyFont="1" applyBorder="1"/>
    <xf numFmtId="164" fontId="9" fillId="2" borderId="0" xfId="0" applyNumberFormat="1" applyFont="1" applyFill="1" applyAlignment="1">
      <alignment horizontal="right" vertical="top"/>
    </xf>
    <xf numFmtId="164" fontId="9" fillId="2" borderId="0" xfId="0" applyNumberFormat="1" applyFont="1" applyFill="1" applyAlignment="1">
      <alignment horizontal="right" vertical="top"/>
    </xf>
    <xf numFmtId="0" fontId="18" fillId="2" borderId="0" xfId="0" applyFont="1" applyFill="1" applyAlignment="1">
      <alignment horizontal="left"/>
    </xf>
    <xf numFmtId="0" fontId="7" fillId="2" borderId="0" xfId="0" applyFont="1" applyFill="1"/>
    <xf numFmtId="4" fontId="2" fillId="0" borderId="0" xfId="0" applyNumberFormat="1" applyFont="1" applyAlignment="1"/>
    <xf numFmtId="4" fontId="2" fillId="2" borderId="0" xfId="0" applyNumberFormat="1" applyFont="1" applyFill="1" applyAlignment="1"/>
    <xf numFmtId="0" fontId="2" fillId="2" borderId="0" xfId="0" applyFont="1" applyFill="1" applyAlignment="1"/>
    <xf numFmtId="3" fontId="7" fillId="0" borderId="0" xfId="0" applyNumberFormat="1" applyFont="1" applyAlignment="1"/>
    <xf numFmtId="0" fontId="5" fillId="2" borderId="5" xfId="0" applyFont="1" applyFill="1" applyBorder="1" applyAlignment="1">
      <alignment horizontal="center" vertical="top" wrapText="1"/>
    </xf>
    <xf numFmtId="0" fontId="5" fillId="2" borderId="15"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15"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6" xfId="0" applyFont="1" applyFill="1" applyBorder="1" applyAlignment="1">
      <alignment horizontal="center" vertical="top" wrapText="1"/>
    </xf>
    <xf numFmtId="0" fontId="19" fillId="0" borderId="0" xfId="0" applyFont="1"/>
    <xf numFmtId="0" fontId="9" fillId="2" borderId="30" xfId="0" applyFont="1" applyFill="1" applyBorder="1" applyAlignment="1">
      <alignment horizontal="center"/>
    </xf>
    <xf numFmtId="0" fontId="5" fillId="2" borderId="31" xfId="0" applyFont="1" applyFill="1" applyBorder="1" applyAlignment="1">
      <alignment horizontal="right"/>
    </xf>
    <xf numFmtId="0" fontId="9" fillId="3" borderId="24" xfId="0" applyFont="1" applyFill="1" applyBorder="1" applyAlignment="1">
      <alignment horizontal="center" wrapText="1"/>
    </xf>
    <xf numFmtId="0" fontId="9" fillId="3" borderId="24" xfId="0" applyFont="1" applyFill="1" applyBorder="1" applyAlignment="1">
      <alignment horizontal="center" vertical="center" wrapText="1"/>
    </xf>
    <xf numFmtId="4" fontId="15" fillId="2" borderId="24" xfId="0" applyNumberFormat="1" applyFont="1" applyFill="1" applyBorder="1" applyAlignment="1"/>
    <xf numFmtId="4" fontId="4" fillId="2" borderId="22" xfId="0" applyNumberFormat="1" applyFont="1" applyFill="1" applyBorder="1" applyAlignment="1"/>
    <xf numFmtId="4" fontId="15" fillId="4" borderId="24" xfId="0" applyNumberFormat="1" applyFont="1" applyFill="1" applyBorder="1" applyAlignment="1">
      <alignment horizontal="left"/>
    </xf>
    <xf numFmtId="4" fontId="15" fillId="4" borderId="24" xfId="0" applyNumberFormat="1" applyFont="1" applyFill="1" applyBorder="1" applyAlignment="1">
      <alignment horizontal="right"/>
    </xf>
    <xf numFmtId="0" fontId="20" fillId="0" borderId="0" xfId="0" applyFont="1"/>
    <xf numFmtId="0" fontId="16" fillId="2" borderId="27" xfId="0" applyFont="1" applyFill="1" applyBorder="1" applyAlignment="1"/>
    <xf numFmtId="0" fontId="5" fillId="2" borderId="32" xfId="0" applyFont="1" applyFill="1" applyBorder="1" applyAlignment="1">
      <alignment horizontal="right"/>
    </xf>
    <xf numFmtId="0" fontId="5" fillId="2" borderId="33" xfId="0" applyFont="1" applyFill="1" applyBorder="1" applyAlignment="1">
      <alignment horizontal="right"/>
    </xf>
    <xf numFmtId="0" fontId="17" fillId="2" borderId="27" xfId="0" applyFont="1" applyFill="1" applyBorder="1" applyAlignment="1"/>
    <xf numFmtId="0" fontId="11" fillId="0" borderId="0" xfId="0" applyFont="1" applyAlignment="1">
      <alignment horizontal="right"/>
    </xf>
    <xf numFmtId="4" fontId="21" fillId="0" borderId="0" xfId="0" applyNumberFormat="1" applyFont="1" applyAlignment="1">
      <alignment horizontal="right"/>
    </xf>
    <xf numFmtId="0" fontId="7" fillId="0" borderId="0" xfId="0" applyFont="1" applyAlignment="1">
      <alignment horizontal="right"/>
    </xf>
    <xf numFmtId="0" fontId="18" fillId="2" borderId="0" xfId="0" applyFont="1" applyFill="1" applyAlignment="1">
      <alignment horizontal="left" vertical="top"/>
    </xf>
    <xf numFmtId="0" fontId="18" fillId="2" borderId="0" xfId="0" applyFont="1" applyFill="1" applyAlignment="1">
      <alignment horizontal="left" vertical="top"/>
    </xf>
    <xf numFmtId="4" fontId="18" fillId="2" borderId="0" xfId="0" applyNumberFormat="1" applyFont="1" applyFill="1" applyAlignment="1">
      <alignment horizontal="right" vertical="top"/>
    </xf>
    <xf numFmtId="0" fontId="21" fillId="0" borderId="0" xfId="0" applyFont="1" applyAlignment="1">
      <alignment horizontal="right"/>
    </xf>
    <xf numFmtId="4" fontId="22" fillId="0" borderId="0" xfId="0" applyNumberFormat="1" applyFont="1" applyAlignment="1">
      <alignment horizontal="right"/>
    </xf>
    <xf numFmtId="0" fontId="2" fillId="0" borderId="25" xfId="0" applyFont="1" applyBorder="1"/>
    <xf numFmtId="0" fontId="11" fillId="0" borderId="0" xfId="0" applyFont="1" applyAlignment="1"/>
    <xf numFmtId="0" fontId="2" fillId="0" borderId="22" xfId="0" applyFont="1" applyBorder="1"/>
    <xf numFmtId="0" fontId="2" fillId="0" borderId="17" xfId="0" applyFont="1" applyBorder="1" applyAlignment="1"/>
    <xf numFmtId="0" fontId="2" fillId="0" borderId="18" xfId="0" applyFont="1" applyBorder="1"/>
    <xf numFmtId="0" fontId="4" fillId="2" borderId="16" xfId="0" applyFont="1" applyFill="1" applyBorder="1" applyAlignment="1"/>
    <xf numFmtId="4" fontId="4" fillId="2" borderId="22" xfId="0" applyNumberFormat="1" applyFont="1" applyFill="1" applyBorder="1" applyAlignment="1"/>
    <xf numFmtId="0" fontId="7" fillId="0" borderId="22" xfId="0" applyFont="1" applyBorder="1"/>
    <xf numFmtId="0" fontId="20" fillId="0" borderId="28" xfId="0" applyFont="1" applyBorder="1" applyAlignment="1"/>
    <xf numFmtId="0" fontId="2" fillId="0" borderId="13" xfId="0" applyFont="1" applyBorder="1"/>
    <xf numFmtId="0" fontId="2" fillId="0" borderId="14" xfId="0" applyFont="1" applyBorder="1"/>
    <xf numFmtId="0" fontId="11" fillId="0" borderId="25" xfId="0" applyFont="1" applyBorder="1" applyAlignment="1"/>
    <xf numFmtId="0" fontId="2" fillId="0" borderId="25" xfId="0" applyFont="1" applyBorder="1" applyAlignment="1"/>
    <xf numFmtId="0" fontId="2" fillId="0" borderId="29" xfId="0" applyFont="1" applyBorder="1"/>
    <xf numFmtId="0" fontId="2" fillId="0" borderId="17" xfId="0" applyFont="1" applyBorder="1"/>
    <xf numFmtId="0" fontId="15" fillId="2" borderId="24" xfId="0" applyFont="1" applyFill="1" applyBorder="1" applyAlignment="1"/>
    <xf numFmtId="0" fontId="15" fillId="2" borderId="24" xfId="0" applyFont="1" applyFill="1" applyBorder="1" applyAlignment="1">
      <alignment horizontal="right"/>
    </xf>
    <xf numFmtId="4" fontId="15" fillId="2" borderId="24" xfId="0" applyNumberFormat="1" applyFont="1" applyFill="1" applyBorder="1" applyAlignment="1">
      <alignment horizontal="right"/>
    </xf>
    <xf numFmtId="4" fontId="7" fillId="0" borderId="0" xfId="0" applyNumberFormat="1" applyFont="1" applyAlignment="1">
      <alignment horizontal="right"/>
    </xf>
    <xf numFmtId="0" fontId="7" fillId="0" borderId="0" xfId="0" applyFont="1" applyAlignment="1">
      <alignment horizontal="right"/>
    </xf>
    <xf numFmtId="0" fontId="0" fillId="2" borderId="1" xfId="0" applyFont="1" applyFill="1" applyBorder="1" applyAlignment="1">
      <alignment horizontal="center" vertical="top" wrapText="1"/>
    </xf>
    <xf numFmtId="0" fontId="1" fillId="0" borderId="2" xfId="0" applyFont="1" applyBorder="1"/>
    <xf numFmtId="0" fontId="1" fillId="0" borderId="3" xfId="0" applyFont="1" applyBorder="1"/>
    <xf numFmtId="0" fontId="0" fillId="2" borderId="4" xfId="0" applyFont="1" applyFill="1" applyBorder="1" applyAlignment="1">
      <alignment horizontal="center" vertical="top" wrapText="1"/>
    </xf>
    <xf numFmtId="0" fontId="1" fillId="0" borderId="5" xfId="0" applyFont="1" applyBorder="1"/>
    <xf numFmtId="0" fontId="1" fillId="0" borderId="6" xfId="0" applyFont="1" applyBorder="1"/>
    <xf numFmtId="0" fontId="3" fillId="2" borderId="4" xfId="0" applyFont="1" applyFill="1" applyBorder="1" applyAlignment="1">
      <alignment horizontal="center" vertical="top" wrapText="1"/>
    </xf>
    <xf numFmtId="8" fontId="5" fillId="2" borderId="9" xfId="0" applyNumberFormat="1" applyFont="1" applyFill="1" applyBorder="1" applyAlignment="1">
      <alignment horizontal="right" vertical="top" wrapText="1"/>
    </xf>
    <xf numFmtId="0" fontId="1" fillId="0" borderId="10" xfId="0" applyFont="1" applyBorder="1"/>
    <xf numFmtId="0" fontId="9" fillId="3" borderId="12" xfId="0" applyFont="1" applyFill="1" applyBorder="1" applyAlignment="1">
      <alignment horizontal="center" vertical="center" wrapText="1"/>
    </xf>
    <xf numFmtId="0" fontId="1" fillId="0" borderId="16" xfId="0" applyFont="1" applyBorder="1"/>
    <xf numFmtId="0" fontId="1" fillId="0" borderId="23" xfId="0" applyFont="1" applyBorder="1"/>
    <xf numFmtId="0" fontId="9" fillId="3" borderId="13" xfId="0" applyFont="1" applyFill="1" applyBorder="1" applyAlignment="1">
      <alignment horizontal="center"/>
    </xf>
    <xf numFmtId="0" fontId="1" fillId="0" borderId="13" xfId="0" applyFont="1" applyBorder="1"/>
    <xf numFmtId="0" fontId="1" fillId="0" borderId="14" xfId="0" applyFont="1" applyBorder="1"/>
    <xf numFmtId="0" fontId="9" fillId="3" borderId="17" xfId="0" applyFont="1" applyFill="1" applyBorder="1" applyAlignment="1">
      <alignment horizontal="center"/>
    </xf>
    <xf numFmtId="0" fontId="1" fillId="0" borderId="17" xfId="0" applyFont="1" applyBorder="1"/>
    <xf numFmtId="0" fontId="1" fillId="0" borderId="18" xfId="0" applyFont="1" applyBorder="1"/>
    <xf numFmtId="0" fontId="9" fillId="3" borderId="19" xfId="0" applyFont="1" applyFill="1" applyBorder="1" applyAlignment="1">
      <alignment horizontal="center"/>
    </xf>
    <xf numFmtId="0" fontId="1" fillId="0" borderId="20" xfId="0" applyFont="1" applyBorder="1"/>
    <xf numFmtId="0" fontId="1" fillId="0" borderId="21" xfId="0" applyFont="1" applyBorder="1"/>
    <xf numFmtId="0" fontId="9" fillId="3" borderId="22" xfId="0" applyFont="1" applyFill="1" applyBorder="1" applyAlignment="1">
      <alignment horizontal="center" wrapText="1"/>
    </xf>
    <xf numFmtId="0" fontId="3" fillId="3" borderId="19" xfId="0" applyFont="1" applyFill="1" applyBorder="1" applyAlignment="1">
      <alignment horizontal="center" vertical="center"/>
    </xf>
    <xf numFmtId="4" fontId="4" fillId="0" borderId="19" xfId="0" applyNumberFormat="1" applyFont="1" applyBorder="1" applyAlignment="1">
      <alignment horizontal="right" vertical="top"/>
    </xf>
    <xf numFmtId="4" fontId="4" fillId="0" borderId="19" xfId="0" applyNumberFormat="1" applyFont="1" applyBorder="1" applyAlignment="1">
      <alignment horizontal="right" vertical="center"/>
    </xf>
    <xf numFmtId="0" fontId="5" fillId="0" borderId="25" xfId="0" applyFont="1" applyBorder="1" applyAlignment="1">
      <alignment vertical="center" wrapText="1"/>
    </xf>
    <xf numFmtId="0" fontId="0" fillId="0" borderId="0" xfId="0" applyFont="1" applyAlignment="1"/>
    <xf numFmtId="0" fontId="1" fillId="0" borderId="22" xfId="0" applyFont="1" applyBorder="1"/>
    <xf numFmtId="0" fontId="5" fillId="0" borderId="28" xfId="0" applyFont="1" applyBorder="1" applyAlignment="1">
      <alignment horizontal="left" wrapText="1"/>
    </xf>
    <xf numFmtId="0" fontId="5" fillId="0" borderId="25" xfId="0" applyFont="1" applyBorder="1" applyAlignment="1">
      <alignment horizontal="left" wrapText="1"/>
    </xf>
    <xf numFmtId="4" fontId="15" fillId="3" borderId="19" xfId="0" applyNumberFormat="1" applyFont="1" applyFill="1" applyBorder="1" applyAlignment="1">
      <alignment horizontal="right" vertical="top"/>
    </xf>
    <xf numFmtId="0" fontId="3" fillId="2" borderId="25" xfId="0" applyFont="1" applyFill="1" applyBorder="1" applyAlignment="1">
      <alignment horizontal="center" vertical="top" wrapText="1"/>
    </xf>
    <xf numFmtId="0" fontId="9" fillId="3" borderId="12" xfId="0" applyFont="1" applyFill="1" applyBorder="1" applyAlignment="1">
      <alignment horizontal="center" wrapText="1"/>
    </xf>
    <xf numFmtId="0" fontId="0" fillId="2" borderId="25" xfId="0" applyFont="1" applyFill="1" applyBorder="1" applyAlignment="1">
      <alignment horizontal="center" vertical="top" wrapText="1"/>
    </xf>
    <xf numFmtId="0" fontId="15" fillId="3" borderId="12" xfId="0" applyFont="1" applyFill="1" applyBorder="1" applyAlignment="1">
      <alignment horizontal="center" vertical="center"/>
    </xf>
    <xf numFmtId="0" fontId="15" fillId="3" borderId="12" xfId="0" applyFont="1" applyFill="1" applyBorder="1" applyAlignment="1">
      <alignment horizontal="center" vertical="center" wrapText="1"/>
    </xf>
    <xf numFmtId="0" fontId="5" fillId="0" borderId="29"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ntrada%20de%20dados%20Anexos%20V%20e%20V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e dados Anexos V e VI"/>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906"/>
  <sheetViews>
    <sheetView showGridLines="0" tabSelected="1" workbookViewId="0">
      <selection activeCell="C60" sqref="C60"/>
    </sheetView>
  </sheetViews>
  <sheetFormatPr defaultColWidth="12.5703125" defaultRowHeight="15.75" customHeight="1"/>
  <cols>
    <col min="1" max="1" width="70.85546875" customWidth="1"/>
    <col min="2" max="13" width="11.42578125" customWidth="1"/>
    <col min="14" max="14" width="11.140625" customWidth="1"/>
    <col min="15" max="15" width="10.42578125" customWidth="1"/>
    <col min="17" max="17" width="14.140625" customWidth="1"/>
  </cols>
  <sheetData>
    <row r="1" spans="1:23" ht="12.75">
      <c r="A1" s="149"/>
      <c r="B1" s="150"/>
      <c r="C1" s="150"/>
      <c r="D1" s="150"/>
      <c r="E1" s="150"/>
      <c r="F1" s="150"/>
      <c r="G1" s="150"/>
      <c r="H1" s="150"/>
      <c r="I1" s="150"/>
      <c r="J1" s="150"/>
      <c r="K1" s="150"/>
      <c r="L1" s="150"/>
      <c r="M1" s="150"/>
      <c r="N1" s="150"/>
      <c r="O1" s="151"/>
      <c r="P1" s="1"/>
      <c r="Q1" s="1"/>
      <c r="R1" s="1"/>
      <c r="S1" s="1"/>
      <c r="T1" s="1"/>
      <c r="U1" s="1"/>
      <c r="V1" s="1"/>
      <c r="W1" s="1"/>
    </row>
    <row r="2" spans="1:23" ht="12.75">
      <c r="A2" s="152" t="s">
        <v>0</v>
      </c>
      <c r="B2" s="153"/>
      <c r="C2" s="153"/>
      <c r="D2" s="153"/>
      <c r="E2" s="153"/>
      <c r="F2" s="153"/>
      <c r="G2" s="153"/>
      <c r="H2" s="153"/>
      <c r="I2" s="153"/>
      <c r="J2" s="153"/>
      <c r="K2" s="153"/>
      <c r="L2" s="153"/>
      <c r="M2" s="153"/>
      <c r="N2" s="153"/>
      <c r="O2" s="154"/>
      <c r="P2" s="1"/>
      <c r="Q2" s="1"/>
      <c r="R2" s="1"/>
      <c r="S2" s="1"/>
      <c r="T2" s="1"/>
      <c r="U2" s="1"/>
      <c r="V2" s="1"/>
      <c r="W2" s="1"/>
    </row>
    <row r="3" spans="1:23" ht="12.75">
      <c r="A3" s="155" t="s">
        <v>1</v>
      </c>
      <c r="B3" s="153"/>
      <c r="C3" s="153"/>
      <c r="D3" s="153"/>
      <c r="E3" s="153"/>
      <c r="F3" s="153"/>
      <c r="G3" s="153"/>
      <c r="H3" s="153"/>
      <c r="I3" s="153"/>
      <c r="J3" s="153"/>
      <c r="K3" s="153"/>
      <c r="L3" s="153"/>
      <c r="M3" s="153"/>
      <c r="N3" s="153"/>
      <c r="O3" s="154"/>
      <c r="P3" s="1"/>
      <c r="Q3" s="1"/>
      <c r="R3" s="1"/>
      <c r="S3" s="1"/>
      <c r="T3" s="1"/>
      <c r="U3" s="1"/>
      <c r="V3" s="1"/>
      <c r="W3" s="1"/>
    </row>
    <row r="4" spans="1:23" ht="12.75">
      <c r="A4" s="155" t="s">
        <v>2</v>
      </c>
      <c r="B4" s="153"/>
      <c r="C4" s="153"/>
      <c r="D4" s="153"/>
      <c r="E4" s="153"/>
      <c r="F4" s="153"/>
      <c r="G4" s="153"/>
      <c r="H4" s="153"/>
      <c r="I4" s="153"/>
      <c r="J4" s="153"/>
      <c r="K4" s="153"/>
      <c r="L4" s="153"/>
      <c r="M4" s="153"/>
      <c r="N4" s="153"/>
      <c r="O4" s="154"/>
      <c r="P4" s="2"/>
      <c r="Q4" s="2"/>
      <c r="R4" s="2"/>
      <c r="S4" s="2"/>
      <c r="T4" s="2"/>
      <c r="U4" s="2"/>
      <c r="V4" s="2"/>
      <c r="W4" s="2"/>
    </row>
    <row r="5" spans="1:23" ht="12.75">
      <c r="A5" s="152" t="s">
        <v>3</v>
      </c>
      <c r="B5" s="153"/>
      <c r="C5" s="153"/>
      <c r="D5" s="153"/>
      <c r="E5" s="153"/>
      <c r="F5" s="153"/>
      <c r="G5" s="153"/>
      <c r="H5" s="153"/>
      <c r="I5" s="153"/>
      <c r="J5" s="153"/>
      <c r="K5" s="153"/>
      <c r="L5" s="153"/>
      <c r="M5" s="153"/>
      <c r="N5" s="153"/>
      <c r="O5" s="154"/>
      <c r="P5" s="2"/>
      <c r="Q5" s="2"/>
      <c r="R5" s="2"/>
      <c r="S5" s="2"/>
      <c r="T5" s="2"/>
      <c r="U5" s="2"/>
      <c r="V5" s="2"/>
      <c r="W5" s="2"/>
    </row>
    <row r="6" spans="1:23" ht="12.75">
      <c r="A6" s="152" t="s">
        <v>4</v>
      </c>
      <c r="B6" s="153"/>
      <c r="C6" s="153"/>
      <c r="D6" s="153"/>
      <c r="E6" s="153"/>
      <c r="F6" s="153"/>
      <c r="G6" s="153"/>
      <c r="H6" s="153"/>
      <c r="I6" s="153"/>
      <c r="J6" s="153"/>
      <c r="K6" s="153"/>
      <c r="L6" s="153"/>
      <c r="M6" s="153"/>
      <c r="N6" s="153"/>
      <c r="O6" s="154"/>
      <c r="P6" s="2"/>
      <c r="Q6" s="2"/>
      <c r="R6" s="2"/>
      <c r="S6" s="2"/>
      <c r="T6" s="2"/>
      <c r="U6" s="2"/>
      <c r="V6" s="2"/>
      <c r="W6" s="2"/>
    </row>
    <row r="7" spans="1:23" ht="12.75">
      <c r="A7" s="155" t="s">
        <v>96</v>
      </c>
      <c r="B7" s="153"/>
      <c r="C7" s="153"/>
      <c r="D7" s="153"/>
      <c r="E7" s="153"/>
      <c r="F7" s="153"/>
      <c r="G7" s="153"/>
      <c r="H7" s="153"/>
      <c r="I7" s="153"/>
      <c r="J7" s="153"/>
      <c r="K7" s="153"/>
      <c r="L7" s="153"/>
      <c r="M7" s="153"/>
      <c r="N7" s="153"/>
      <c r="O7" s="154"/>
      <c r="P7" s="2"/>
      <c r="Q7" s="2"/>
      <c r="R7" s="2"/>
      <c r="S7" s="2"/>
      <c r="T7" s="2"/>
      <c r="U7" s="2"/>
      <c r="V7" s="2"/>
      <c r="W7" s="2"/>
    </row>
    <row r="8" spans="1:23" ht="12.75">
      <c r="A8" s="152" t="s">
        <v>97</v>
      </c>
      <c r="B8" s="153"/>
      <c r="C8" s="153"/>
      <c r="D8" s="153"/>
      <c r="E8" s="153"/>
      <c r="F8" s="153"/>
      <c r="G8" s="153"/>
      <c r="H8" s="153"/>
      <c r="I8" s="153"/>
      <c r="J8" s="153"/>
      <c r="K8" s="153"/>
      <c r="L8" s="153"/>
      <c r="M8" s="153"/>
      <c r="N8" s="153"/>
      <c r="O8" s="154"/>
      <c r="P8" s="1"/>
      <c r="Q8" s="1"/>
      <c r="R8" s="1"/>
      <c r="S8" s="1"/>
      <c r="T8" s="1"/>
      <c r="U8" s="1"/>
      <c r="V8" s="1"/>
      <c r="W8" s="1"/>
    </row>
    <row r="9" spans="1:23" ht="18">
      <c r="A9" s="3" t="s">
        <v>5</v>
      </c>
      <c r="B9" s="4"/>
      <c r="C9" s="5"/>
      <c r="D9" s="5"/>
      <c r="E9" s="5"/>
      <c r="F9" s="6"/>
      <c r="G9" s="6"/>
      <c r="H9" s="6"/>
      <c r="I9" s="5"/>
      <c r="J9" s="5"/>
      <c r="K9" s="5"/>
      <c r="L9" s="5"/>
      <c r="M9" s="5"/>
      <c r="N9" s="156">
        <v>1</v>
      </c>
      <c r="O9" s="157"/>
      <c r="P9" s="7"/>
      <c r="Q9" s="8"/>
      <c r="R9" s="1"/>
      <c r="S9" s="1"/>
      <c r="T9" s="1"/>
      <c r="U9" s="1"/>
      <c r="V9" s="1"/>
      <c r="W9" s="1"/>
    </row>
    <row r="10" spans="1:23" ht="14.25">
      <c r="A10" s="158" t="s">
        <v>6</v>
      </c>
      <c r="B10" s="161" t="s">
        <v>7</v>
      </c>
      <c r="C10" s="162"/>
      <c r="D10" s="162"/>
      <c r="E10" s="162"/>
      <c r="F10" s="162"/>
      <c r="G10" s="162"/>
      <c r="H10" s="162"/>
      <c r="I10" s="162"/>
      <c r="J10" s="162"/>
      <c r="K10" s="162"/>
      <c r="L10" s="162"/>
      <c r="M10" s="162"/>
      <c r="N10" s="162"/>
      <c r="O10" s="163"/>
      <c r="P10" s="9"/>
      <c r="Q10" s="9"/>
      <c r="R10" s="1"/>
      <c r="S10" s="1"/>
      <c r="T10" s="1"/>
      <c r="U10" s="1"/>
      <c r="V10" s="1"/>
      <c r="W10" s="1"/>
    </row>
    <row r="11" spans="1:23" ht="14.25">
      <c r="A11" s="159"/>
      <c r="B11" s="164" t="s">
        <v>8</v>
      </c>
      <c r="C11" s="165"/>
      <c r="D11" s="165"/>
      <c r="E11" s="165"/>
      <c r="F11" s="165"/>
      <c r="G11" s="165"/>
      <c r="H11" s="165"/>
      <c r="I11" s="165"/>
      <c r="J11" s="165"/>
      <c r="K11" s="165"/>
      <c r="L11" s="165"/>
      <c r="M11" s="165"/>
      <c r="N11" s="165"/>
      <c r="O11" s="166"/>
      <c r="P11" s="9"/>
      <c r="Q11" s="9"/>
      <c r="R11" s="1"/>
      <c r="S11" s="1"/>
      <c r="T11" s="1"/>
      <c r="U11" s="1"/>
      <c r="V11" s="1"/>
      <c r="W11" s="1"/>
    </row>
    <row r="12" spans="1:23" ht="14.25">
      <c r="A12" s="159"/>
      <c r="B12" s="167" t="s">
        <v>9</v>
      </c>
      <c r="C12" s="168"/>
      <c r="D12" s="168"/>
      <c r="E12" s="168"/>
      <c r="F12" s="168"/>
      <c r="G12" s="168"/>
      <c r="H12" s="168"/>
      <c r="I12" s="168"/>
      <c r="J12" s="168"/>
      <c r="K12" s="168"/>
      <c r="L12" s="168"/>
      <c r="M12" s="168"/>
      <c r="N12" s="169"/>
      <c r="O12" s="170" t="s">
        <v>10</v>
      </c>
      <c r="P12" s="9"/>
      <c r="Q12" s="9"/>
      <c r="R12" s="1"/>
      <c r="S12" s="1"/>
      <c r="T12" s="1"/>
      <c r="U12" s="1"/>
      <c r="V12" s="1"/>
      <c r="W12" s="1"/>
    </row>
    <row r="13" spans="1:23" ht="45">
      <c r="A13" s="160"/>
      <c r="B13" s="11">
        <v>45413</v>
      </c>
      <c r="C13" s="12">
        <v>45444</v>
      </c>
      <c r="D13" s="12">
        <v>45475</v>
      </c>
      <c r="E13" s="12">
        <v>45506</v>
      </c>
      <c r="F13" s="12">
        <v>45537</v>
      </c>
      <c r="G13" s="12">
        <v>45568</v>
      </c>
      <c r="H13" s="12">
        <v>45599</v>
      </c>
      <c r="I13" s="12">
        <v>45630</v>
      </c>
      <c r="J13" s="12">
        <v>45661</v>
      </c>
      <c r="K13" s="12">
        <v>45692</v>
      </c>
      <c r="L13" s="12">
        <v>45723</v>
      </c>
      <c r="M13" s="12">
        <v>45754</v>
      </c>
      <c r="N13" s="13" t="s">
        <v>11</v>
      </c>
      <c r="O13" s="166"/>
      <c r="P13" s="9"/>
      <c r="Q13" s="9"/>
      <c r="R13" s="1"/>
      <c r="S13" s="1"/>
      <c r="T13" s="1"/>
      <c r="U13" s="1"/>
      <c r="V13" s="1"/>
      <c r="W13" s="1"/>
    </row>
    <row r="14" spans="1:23" ht="14.25">
      <c r="A14" s="14" t="s">
        <v>12</v>
      </c>
      <c r="B14" s="15">
        <v>44892966.79999999</v>
      </c>
      <c r="C14" s="15">
        <v>44513666.399999999</v>
      </c>
      <c r="D14" s="15">
        <v>46784955.859999999</v>
      </c>
      <c r="E14" s="15">
        <v>48468574.439999998</v>
      </c>
      <c r="F14" s="15">
        <v>46532785.829999998</v>
      </c>
      <c r="G14" s="15">
        <v>46414201.960000001</v>
      </c>
      <c r="H14" s="15">
        <v>46212879.460000001</v>
      </c>
      <c r="I14" s="15">
        <v>100145422.29000001</v>
      </c>
      <c r="J14" s="15">
        <v>46987580.540000007</v>
      </c>
      <c r="K14" s="15">
        <v>46174503.909999996</v>
      </c>
      <c r="L14" s="15">
        <v>45836293.980000004</v>
      </c>
      <c r="M14" s="15">
        <v>47191607.459999993</v>
      </c>
      <c r="N14" s="15">
        <v>610155438.93000007</v>
      </c>
      <c r="O14" s="16" t="s">
        <v>30</v>
      </c>
      <c r="P14" s="9"/>
      <c r="Q14" s="9"/>
      <c r="R14" s="1"/>
      <c r="S14" s="1"/>
      <c r="T14" s="1"/>
      <c r="U14" s="1"/>
      <c r="V14" s="1"/>
      <c r="W14" s="1"/>
    </row>
    <row r="15" spans="1:23" ht="15">
      <c r="A15" s="14" t="s">
        <v>13</v>
      </c>
      <c r="B15" s="17">
        <v>34283521.04999999</v>
      </c>
      <c r="C15" s="17">
        <v>33976956.82</v>
      </c>
      <c r="D15" s="17">
        <v>36241526.799999997</v>
      </c>
      <c r="E15" s="17">
        <v>37588423.169999994</v>
      </c>
      <c r="F15" s="17">
        <v>35608797.719999999</v>
      </c>
      <c r="G15" s="17">
        <v>35485497.990000002</v>
      </c>
      <c r="H15" s="17">
        <v>34876311.530000001</v>
      </c>
      <c r="I15" s="17">
        <v>77498407.200000003</v>
      </c>
      <c r="J15" s="17">
        <v>35441723.630000003</v>
      </c>
      <c r="K15" s="17">
        <v>34386081.889999993</v>
      </c>
      <c r="L15" s="17">
        <v>34064507.75</v>
      </c>
      <c r="M15" s="17">
        <v>35213289.539999992</v>
      </c>
      <c r="N15" s="18">
        <v>464665045.08999991</v>
      </c>
      <c r="O15" s="16" t="s">
        <v>30</v>
      </c>
      <c r="P15" s="19"/>
      <c r="Q15" s="19"/>
      <c r="R15" s="20"/>
      <c r="S15" s="20"/>
      <c r="T15" s="20"/>
      <c r="U15" s="20"/>
      <c r="V15" s="20"/>
      <c r="W15" s="20"/>
    </row>
    <row r="16" spans="1:23" ht="14.25">
      <c r="A16" s="21" t="s">
        <v>14</v>
      </c>
      <c r="B16" s="22">
        <v>27521844.969999991</v>
      </c>
      <c r="C16" s="22">
        <v>27361345.669999998</v>
      </c>
      <c r="D16" s="22">
        <v>29371234.669999998</v>
      </c>
      <c r="E16" s="22">
        <v>30688596.969999991</v>
      </c>
      <c r="F16" s="22">
        <v>28693190.079999998</v>
      </c>
      <c r="G16" s="22">
        <v>28602434.16</v>
      </c>
      <c r="H16" s="22">
        <v>28119413.509999998</v>
      </c>
      <c r="I16" s="22">
        <v>64286626.960000008</v>
      </c>
      <c r="J16" s="22">
        <v>28947905.200000003</v>
      </c>
      <c r="K16" s="22">
        <v>27705042.349999994</v>
      </c>
      <c r="L16" s="22">
        <v>27393266.390000001</v>
      </c>
      <c r="M16" s="22">
        <v>28397938.629999995</v>
      </c>
      <c r="N16" s="23">
        <v>377088839.55999994</v>
      </c>
      <c r="O16" s="24" t="s">
        <v>30</v>
      </c>
      <c r="P16" s="9"/>
      <c r="Q16" s="9"/>
      <c r="R16" s="1"/>
      <c r="S16" s="1"/>
      <c r="T16" s="1"/>
      <c r="U16" s="1"/>
      <c r="V16" s="1"/>
      <c r="W16" s="1"/>
    </row>
    <row r="17" spans="1:23" ht="14.25">
      <c r="A17" s="21" t="s">
        <v>15</v>
      </c>
      <c r="B17" s="22">
        <v>6761676.0800000001</v>
      </c>
      <c r="C17" s="22">
        <v>6615611.1500000004</v>
      </c>
      <c r="D17" s="22">
        <v>6870292.1299999999</v>
      </c>
      <c r="E17" s="22">
        <v>6899826.2000000002</v>
      </c>
      <c r="F17" s="22">
        <v>6915607.6399999997</v>
      </c>
      <c r="G17" s="22">
        <v>6883063.8300000001</v>
      </c>
      <c r="H17" s="22">
        <v>6756898.0199999996</v>
      </c>
      <c r="I17" s="22">
        <v>13211780.24</v>
      </c>
      <c r="J17" s="22">
        <v>6493818.4299999997</v>
      </c>
      <c r="K17" s="22">
        <v>6681039.54</v>
      </c>
      <c r="L17" s="22">
        <v>6671241.3600000003</v>
      </c>
      <c r="M17" s="22">
        <v>6815350.9100000001</v>
      </c>
      <c r="N17" s="23">
        <v>87576205.530000001</v>
      </c>
      <c r="O17" s="24" t="s">
        <v>30</v>
      </c>
      <c r="P17" s="25"/>
      <c r="Q17" s="9"/>
      <c r="R17" s="1"/>
      <c r="S17" s="1"/>
      <c r="T17" s="1"/>
      <c r="U17" s="1"/>
      <c r="V17" s="1"/>
      <c r="W17" s="1"/>
    </row>
    <row r="18" spans="1:23" ht="15">
      <c r="A18" s="14" t="s">
        <v>16</v>
      </c>
      <c r="B18" s="17">
        <v>10609445.75</v>
      </c>
      <c r="C18" s="17">
        <v>10536709.58</v>
      </c>
      <c r="D18" s="17">
        <v>10543429.060000001</v>
      </c>
      <c r="E18" s="17">
        <v>10880151.270000001</v>
      </c>
      <c r="F18" s="17">
        <v>10923988.109999999</v>
      </c>
      <c r="G18" s="17">
        <v>10928703.970000001</v>
      </c>
      <c r="H18" s="17">
        <v>11336567.93</v>
      </c>
      <c r="I18" s="17">
        <v>22647015.09</v>
      </c>
      <c r="J18" s="17">
        <v>11545856.910000002</v>
      </c>
      <c r="K18" s="17">
        <v>11788422.02</v>
      </c>
      <c r="L18" s="17">
        <v>11771786.23</v>
      </c>
      <c r="M18" s="17">
        <v>11978317.920000002</v>
      </c>
      <c r="N18" s="18">
        <v>145490393.84</v>
      </c>
      <c r="O18" s="16" t="s">
        <v>30</v>
      </c>
      <c r="P18" s="26"/>
      <c r="Q18" s="19"/>
      <c r="R18" s="20"/>
      <c r="S18" s="20"/>
      <c r="T18" s="20"/>
      <c r="U18" s="20"/>
      <c r="V18" s="20"/>
      <c r="W18" s="20"/>
    </row>
    <row r="19" spans="1:23" ht="14.25">
      <c r="A19" s="21" t="s">
        <v>17</v>
      </c>
      <c r="B19" s="22">
        <v>9042815.1099999994</v>
      </c>
      <c r="C19" s="22">
        <v>8995737.5500000007</v>
      </c>
      <c r="D19" s="22">
        <v>9063221.0899999999</v>
      </c>
      <c r="E19" s="22">
        <v>9299320.1400000006</v>
      </c>
      <c r="F19" s="22">
        <v>9432825.8699999992</v>
      </c>
      <c r="G19" s="22">
        <v>9460175.290000001</v>
      </c>
      <c r="H19" s="22">
        <v>9863115.3000000007</v>
      </c>
      <c r="I19" s="22">
        <v>19713090.059999999</v>
      </c>
      <c r="J19" s="22">
        <v>9989239.5800000019</v>
      </c>
      <c r="K19" s="22">
        <v>10355896.149999999</v>
      </c>
      <c r="L19" s="22">
        <v>10366129.950000001</v>
      </c>
      <c r="M19" s="22">
        <v>10446271.760000002</v>
      </c>
      <c r="N19" s="23">
        <v>126027837.84999999</v>
      </c>
      <c r="O19" s="24" t="s">
        <v>30</v>
      </c>
      <c r="P19" s="9"/>
      <c r="Q19" s="9"/>
      <c r="R19" s="1"/>
      <c r="S19" s="1"/>
      <c r="T19" s="1"/>
      <c r="U19" s="1"/>
      <c r="V19" s="1"/>
      <c r="W19" s="1"/>
    </row>
    <row r="20" spans="1:23" ht="14.25">
      <c r="A20" s="21" t="s">
        <v>18</v>
      </c>
      <c r="B20" s="22">
        <v>1566630.64</v>
      </c>
      <c r="C20" s="22">
        <v>1540972.03</v>
      </c>
      <c r="D20" s="22">
        <v>1480207.97</v>
      </c>
      <c r="E20" s="22">
        <v>1580831.1300000001</v>
      </c>
      <c r="F20" s="22">
        <v>1491162.24</v>
      </c>
      <c r="G20" s="22">
        <v>1468528.68</v>
      </c>
      <c r="H20" s="22">
        <v>1473452.63</v>
      </c>
      <c r="I20" s="22">
        <v>2933925.0300000003</v>
      </c>
      <c r="J20" s="22">
        <v>1556617.33</v>
      </c>
      <c r="K20" s="22">
        <v>1432525.87</v>
      </c>
      <c r="L20" s="22">
        <v>1405656.28</v>
      </c>
      <c r="M20" s="22">
        <v>1532046.16</v>
      </c>
      <c r="N20" s="23">
        <v>19462555.990000002</v>
      </c>
      <c r="O20" s="24" t="s">
        <v>30</v>
      </c>
      <c r="P20" s="25"/>
      <c r="Q20" s="25"/>
      <c r="R20" s="27"/>
      <c r="S20" s="1"/>
      <c r="T20" s="1"/>
      <c r="U20" s="1"/>
      <c r="V20" s="1"/>
      <c r="W20" s="1"/>
    </row>
    <row r="21" spans="1:23" ht="23.25">
      <c r="A21" s="28" t="s">
        <v>19</v>
      </c>
      <c r="B21" s="29" t="s">
        <v>30</v>
      </c>
      <c r="C21" s="29" t="s">
        <v>30</v>
      </c>
      <c r="D21" s="29" t="s">
        <v>30</v>
      </c>
      <c r="E21" s="29" t="s">
        <v>30</v>
      </c>
      <c r="F21" s="29" t="s">
        <v>30</v>
      </c>
      <c r="G21" s="29" t="s">
        <v>30</v>
      </c>
      <c r="H21" s="29" t="s">
        <v>30</v>
      </c>
      <c r="I21" s="29" t="s">
        <v>30</v>
      </c>
      <c r="J21" s="29" t="s">
        <v>30</v>
      </c>
      <c r="K21" s="29" t="s">
        <v>30</v>
      </c>
      <c r="L21" s="29" t="s">
        <v>30</v>
      </c>
      <c r="M21" s="29" t="s">
        <v>30</v>
      </c>
      <c r="N21" s="18">
        <v>0</v>
      </c>
      <c r="O21" s="16" t="s">
        <v>30</v>
      </c>
      <c r="P21" s="19"/>
      <c r="Q21" s="19"/>
      <c r="R21" s="20"/>
      <c r="S21" s="20"/>
      <c r="T21" s="20"/>
      <c r="U21" s="20"/>
      <c r="V21" s="20"/>
      <c r="W21" s="20"/>
    </row>
    <row r="22" spans="1:23" ht="15">
      <c r="A22" s="30" t="s">
        <v>20</v>
      </c>
      <c r="B22" s="17">
        <v>0</v>
      </c>
      <c r="C22" s="17">
        <v>0</v>
      </c>
      <c r="D22" s="17">
        <v>0</v>
      </c>
      <c r="E22" s="17">
        <v>0</v>
      </c>
      <c r="F22" s="17">
        <v>0</v>
      </c>
      <c r="G22" s="17">
        <v>0</v>
      </c>
      <c r="H22" s="17">
        <v>0</v>
      </c>
      <c r="I22" s="17">
        <v>0</v>
      </c>
      <c r="J22" s="17">
        <v>0</v>
      </c>
      <c r="K22" s="17">
        <v>0</v>
      </c>
      <c r="L22" s="17">
        <v>0</v>
      </c>
      <c r="M22" s="17">
        <v>0</v>
      </c>
      <c r="N22" s="31">
        <v>0</v>
      </c>
      <c r="O22" s="16" t="s">
        <v>30</v>
      </c>
      <c r="P22" s="19"/>
      <c r="Q22" s="19"/>
      <c r="R22" s="20"/>
      <c r="S22" s="20"/>
      <c r="T22" s="20"/>
      <c r="U22" s="20"/>
      <c r="V22" s="20"/>
      <c r="W22" s="20"/>
    </row>
    <row r="23" spans="1:23" ht="14.25">
      <c r="A23" s="30" t="s">
        <v>21</v>
      </c>
      <c r="B23" s="32">
        <v>10423338.540000001</v>
      </c>
      <c r="C23" s="32">
        <v>10305652.310000001</v>
      </c>
      <c r="D23" s="32">
        <v>12234351.25</v>
      </c>
      <c r="E23" s="32">
        <v>12450602.400000002</v>
      </c>
      <c r="F23" s="32">
        <v>12484093.639999999</v>
      </c>
      <c r="G23" s="32">
        <v>12316996.380000001</v>
      </c>
      <c r="H23" s="32">
        <v>11934873.07</v>
      </c>
      <c r="I23" s="32">
        <v>32631108.98</v>
      </c>
      <c r="J23" s="32">
        <v>10119935.810000002</v>
      </c>
      <c r="K23" s="32">
        <v>10437674.42</v>
      </c>
      <c r="L23" s="32">
        <v>10425693.600000001</v>
      </c>
      <c r="M23" s="32">
        <v>10596464.680000002</v>
      </c>
      <c r="N23" s="18">
        <v>156360785.08000001</v>
      </c>
      <c r="O23" s="16" t="s">
        <v>30</v>
      </c>
      <c r="P23" s="9"/>
      <c r="Q23" s="9"/>
      <c r="R23" s="1"/>
      <c r="S23" s="1"/>
      <c r="T23" s="1"/>
      <c r="U23" s="1"/>
      <c r="V23" s="1"/>
      <c r="W23" s="1"/>
    </row>
    <row r="24" spans="1:23" ht="14.25">
      <c r="A24" s="33" t="s">
        <v>22</v>
      </c>
      <c r="B24" s="34" t="s">
        <v>30</v>
      </c>
      <c r="C24" s="34" t="s">
        <v>30</v>
      </c>
      <c r="D24" s="34" t="s">
        <v>30</v>
      </c>
      <c r="E24" s="34" t="s">
        <v>30</v>
      </c>
      <c r="F24" s="34" t="s">
        <v>30</v>
      </c>
      <c r="G24" s="34" t="s">
        <v>30</v>
      </c>
      <c r="H24" s="34" t="s">
        <v>30</v>
      </c>
      <c r="I24" s="34" t="s">
        <v>30</v>
      </c>
      <c r="J24" s="34" t="s">
        <v>30</v>
      </c>
      <c r="K24" s="34" t="s">
        <v>30</v>
      </c>
      <c r="L24" s="34" t="s">
        <v>30</v>
      </c>
      <c r="M24" s="34" t="s">
        <v>30</v>
      </c>
      <c r="N24" s="23">
        <v>0</v>
      </c>
      <c r="O24" s="24" t="s">
        <v>30</v>
      </c>
      <c r="P24" s="9"/>
      <c r="Q24" s="9"/>
      <c r="R24" s="1"/>
      <c r="S24" s="1"/>
      <c r="T24" s="1"/>
      <c r="U24" s="1"/>
      <c r="V24" s="1"/>
      <c r="W24" s="1"/>
    </row>
    <row r="25" spans="1:23" ht="14.25">
      <c r="A25" s="21" t="s">
        <v>23</v>
      </c>
      <c r="B25" s="34" t="s">
        <v>30</v>
      </c>
      <c r="C25" s="34" t="s">
        <v>30</v>
      </c>
      <c r="D25" s="34" t="s">
        <v>30</v>
      </c>
      <c r="E25" s="34" t="s">
        <v>30</v>
      </c>
      <c r="F25" s="34" t="s">
        <v>30</v>
      </c>
      <c r="G25" s="34" t="s">
        <v>30</v>
      </c>
      <c r="H25" s="34" t="s">
        <v>30</v>
      </c>
      <c r="I25" s="34" t="s">
        <v>30</v>
      </c>
      <c r="J25" s="34" t="s">
        <v>30</v>
      </c>
      <c r="K25" s="34" t="s">
        <v>30</v>
      </c>
      <c r="L25" s="34" t="s">
        <v>30</v>
      </c>
      <c r="M25" s="34" t="s">
        <v>30</v>
      </c>
      <c r="N25" s="23">
        <v>0</v>
      </c>
      <c r="O25" s="24" t="s">
        <v>30</v>
      </c>
      <c r="P25" s="9"/>
      <c r="Q25" s="9"/>
      <c r="R25" s="1"/>
      <c r="S25" s="1"/>
      <c r="T25" s="1"/>
      <c r="U25" s="1"/>
      <c r="V25" s="1"/>
      <c r="W25" s="1"/>
    </row>
    <row r="26" spans="1:23" ht="14.25">
      <c r="A26" s="33" t="s">
        <v>24</v>
      </c>
      <c r="B26" s="22">
        <v>39055.71</v>
      </c>
      <c r="C26" s="22">
        <v>72343.759999999995</v>
      </c>
      <c r="D26" s="22">
        <v>1690922.1900000002</v>
      </c>
      <c r="E26" s="22">
        <v>1815877.97</v>
      </c>
      <c r="F26" s="22">
        <v>1761778.68</v>
      </c>
      <c r="G26" s="22">
        <v>1640629.16</v>
      </c>
      <c r="H26" s="22">
        <v>1385128.67</v>
      </c>
      <c r="I26" s="22">
        <v>12039812.460000001</v>
      </c>
      <c r="J26" s="22">
        <v>0</v>
      </c>
      <c r="K26" s="22">
        <v>0</v>
      </c>
      <c r="L26" s="22">
        <v>0</v>
      </c>
      <c r="M26" s="22">
        <v>0</v>
      </c>
      <c r="N26" s="22">
        <v>20445548.600000001</v>
      </c>
      <c r="O26" s="24" t="s">
        <v>30</v>
      </c>
      <c r="P26" s="9"/>
      <c r="Q26" s="9"/>
      <c r="R26" s="1"/>
      <c r="S26" s="1"/>
      <c r="T26" s="1"/>
      <c r="U26" s="1"/>
      <c r="V26" s="1"/>
      <c r="W26" s="1"/>
    </row>
    <row r="27" spans="1:23" ht="15" customHeight="1">
      <c r="A27" s="35" t="s">
        <v>25</v>
      </c>
      <c r="B27" s="22">
        <v>10384282.83</v>
      </c>
      <c r="C27" s="22">
        <v>10233308.550000001</v>
      </c>
      <c r="D27" s="22">
        <v>10543429.060000001</v>
      </c>
      <c r="E27" s="22">
        <v>10634724.430000002</v>
      </c>
      <c r="F27" s="22">
        <v>10722314.959999999</v>
      </c>
      <c r="G27" s="22">
        <v>10676367.220000001</v>
      </c>
      <c r="H27" s="22">
        <v>10549744.4</v>
      </c>
      <c r="I27" s="22">
        <v>20591296.52</v>
      </c>
      <c r="J27" s="22">
        <v>10119935.810000002</v>
      </c>
      <c r="K27" s="22">
        <v>10437674.42</v>
      </c>
      <c r="L27" s="22">
        <v>10425693.600000001</v>
      </c>
      <c r="M27" s="22">
        <v>10596464.680000002</v>
      </c>
      <c r="N27" s="23">
        <v>135915236.48000002</v>
      </c>
      <c r="O27" s="24" t="s">
        <v>30</v>
      </c>
      <c r="P27" s="9"/>
      <c r="Q27" s="9"/>
      <c r="R27" s="1"/>
      <c r="S27" s="1"/>
      <c r="T27" s="1"/>
      <c r="U27" s="1"/>
      <c r="V27" s="1"/>
      <c r="W27" s="1"/>
    </row>
    <row r="28" spans="1:23" ht="14.25" customHeight="1">
      <c r="A28" s="36" t="s">
        <v>26</v>
      </c>
      <c r="B28" s="22">
        <v>0</v>
      </c>
      <c r="C28" s="22">
        <v>0</v>
      </c>
      <c r="D28" s="22">
        <v>0</v>
      </c>
      <c r="E28" s="22">
        <v>0</v>
      </c>
      <c r="F28" s="22">
        <v>0</v>
      </c>
      <c r="G28" s="22">
        <v>0</v>
      </c>
      <c r="H28" s="22">
        <v>0</v>
      </c>
      <c r="I28" s="22">
        <v>0</v>
      </c>
      <c r="J28" s="22">
        <v>0</v>
      </c>
      <c r="K28" s="22">
        <v>0</v>
      </c>
      <c r="L28" s="22">
        <v>0</v>
      </c>
      <c r="M28" s="22">
        <v>0</v>
      </c>
      <c r="N28" s="23">
        <v>0</v>
      </c>
      <c r="O28" s="37">
        <v>0</v>
      </c>
      <c r="P28" s="9"/>
      <c r="Q28" s="9"/>
      <c r="R28" s="1"/>
      <c r="S28" s="1"/>
      <c r="T28" s="1"/>
      <c r="U28" s="1"/>
      <c r="V28" s="1"/>
      <c r="W28" s="1"/>
    </row>
    <row r="29" spans="1:23" ht="24" customHeight="1">
      <c r="A29" s="38" t="s">
        <v>27</v>
      </c>
      <c r="B29" s="22">
        <v>0</v>
      </c>
      <c r="C29" s="22">
        <v>0</v>
      </c>
      <c r="D29" s="22">
        <v>0</v>
      </c>
      <c r="E29" s="22">
        <v>0</v>
      </c>
      <c r="F29" s="22">
        <v>0</v>
      </c>
      <c r="G29" s="22">
        <v>0</v>
      </c>
      <c r="H29" s="22">
        <v>0</v>
      </c>
      <c r="I29" s="22">
        <v>0</v>
      </c>
      <c r="J29" s="22">
        <v>0</v>
      </c>
      <c r="K29" s="22">
        <v>0</v>
      </c>
      <c r="L29" s="22">
        <v>0</v>
      </c>
      <c r="M29" s="22">
        <v>0</v>
      </c>
      <c r="N29" s="23">
        <v>0</v>
      </c>
      <c r="O29" s="37">
        <v>0</v>
      </c>
      <c r="P29" s="9"/>
      <c r="Q29" s="9"/>
      <c r="R29" s="1"/>
      <c r="S29" s="1"/>
      <c r="T29" s="1"/>
      <c r="U29" s="1"/>
      <c r="V29" s="1"/>
      <c r="W29" s="1"/>
    </row>
    <row r="30" spans="1:23" ht="14.25" customHeight="1">
      <c r="A30" s="36" t="s">
        <v>28</v>
      </c>
      <c r="B30" s="22">
        <v>0</v>
      </c>
      <c r="C30" s="22">
        <v>0</v>
      </c>
      <c r="D30" s="22">
        <v>0</v>
      </c>
      <c r="E30" s="22">
        <v>0</v>
      </c>
      <c r="F30" s="22">
        <v>0</v>
      </c>
      <c r="G30" s="22">
        <v>0</v>
      </c>
      <c r="H30" s="22">
        <v>0</v>
      </c>
      <c r="I30" s="22">
        <v>0</v>
      </c>
      <c r="J30" s="22">
        <v>0</v>
      </c>
      <c r="K30" s="22">
        <v>0</v>
      </c>
      <c r="L30" s="22">
        <v>0</v>
      </c>
      <c r="M30" s="22">
        <v>0</v>
      </c>
      <c r="N30" s="23">
        <v>0</v>
      </c>
      <c r="O30" s="37">
        <v>0</v>
      </c>
      <c r="P30" s="9"/>
      <c r="Q30" s="9"/>
      <c r="R30" s="1"/>
      <c r="S30" s="1"/>
      <c r="T30" s="1"/>
      <c r="U30" s="1"/>
      <c r="V30" s="1"/>
      <c r="W30" s="1"/>
    </row>
    <row r="31" spans="1:23" ht="15">
      <c r="A31" s="39" t="s">
        <v>29</v>
      </c>
      <c r="B31" s="40">
        <v>34469628.25999999</v>
      </c>
      <c r="C31" s="40">
        <v>34208014.089999996</v>
      </c>
      <c r="D31" s="40">
        <v>34550604.609999999</v>
      </c>
      <c r="E31" s="40">
        <v>36017972.039999992</v>
      </c>
      <c r="F31" s="40">
        <v>34048692.189999998</v>
      </c>
      <c r="G31" s="40">
        <v>34097205.579999998</v>
      </c>
      <c r="H31" s="40">
        <v>34278006.390000001</v>
      </c>
      <c r="I31" s="40">
        <v>67514313.310000002</v>
      </c>
      <c r="J31" s="40">
        <v>36867644.730000004</v>
      </c>
      <c r="K31" s="40">
        <v>35736829.489999995</v>
      </c>
      <c r="L31" s="40">
        <v>35410600.380000003</v>
      </c>
      <c r="M31" s="40">
        <v>36595142.779999994</v>
      </c>
      <c r="N31" s="41">
        <v>453794653.84999996</v>
      </c>
      <c r="O31" s="42" t="s">
        <v>30</v>
      </c>
      <c r="P31" s="43" t="e">
        <f>IF(N31-#REF!=0,"VALIDADO","A CONCILIAR")</f>
        <v>#REF!</v>
      </c>
      <c r="Q31" s="9"/>
      <c r="R31" s="1"/>
      <c r="S31" s="1"/>
      <c r="T31" s="1"/>
      <c r="U31" s="1"/>
      <c r="V31" s="1"/>
      <c r="W31" s="1"/>
    </row>
    <row r="32" spans="1:23" ht="14.25">
      <c r="A32" s="44"/>
      <c r="B32" s="45"/>
      <c r="C32" s="45"/>
      <c r="D32" s="45"/>
      <c r="E32" s="45"/>
      <c r="F32" s="45"/>
      <c r="G32" s="45"/>
      <c r="H32" s="45"/>
      <c r="I32" s="45"/>
      <c r="J32" s="45"/>
      <c r="K32" s="45"/>
      <c r="L32" s="45"/>
      <c r="M32" s="45"/>
      <c r="N32" s="46"/>
      <c r="O32" s="47"/>
      <c r="P32" s="9"/>
      <c r="Q32" s="9"/>
      <c r="R32" s="48"/>
      <c r="S32" s="48"/>
      <c r="T32" s="48"/>
      <c r="U32" s="48"/>
      <c r="V32" s="48"/>
      <c r="W32" s="48"/>
    </row>
    <row r="33" spans="1:23" ht="38.25">
      <c r="A33" s="49" t="s">
        <v>31</v>
      </c>
      <c r="B33" s="171" t="s">
        <v>32</v>
      </c>
      <c r="C33" s="169"/>
      <c r="D33" s="50" t="s">
        <v>33</v>
      </c>
      <c r="E33" s="51"/>
      <c r="F33" s="52"/>
      <c r="G33" s="52"/>
      <c r="H33" s="52"/>
      <c r="I33" s="52"/>
      <c r="J33" s="52"/>
      <c r="K33" s="52"/>
      <c r="L33" s="52"/>
      <c r="M33" s="52"/>
      <c r="N33" s="52"/>
      <c r="O33" s="53"/>
      <c r="P33" s="9"/>
      <c r="Q33" s="9"/>
      <c r="R33" s="1"/>
      <c r="S33" s="1"/>
      <c r="T33" s="1"/>
      <c r="U33" s="1"/>
      <c r="V33" s="1"/>
      <c r="W33" s="1"/>
    </row>
    <row r="34" spans="1:23" ht="14.25">
      <c r="A34" s="54" t="s">
        <v>34</v>
      </c>
      <c r="B34" s="172">
        <v>43098562156.599998</v>
      </c>
      <c r="C34" s="169"/>
      <c r="D34" s="55" t="s">
        <v>35</v>
      </c>
      <c r="E34" s="56"/>
      <c r="F34" s="57"/>
      <c r="G34" s="58"/>
      <c r="H34" s="59"/>
      <c r="I34" s="52"/>
      <c r="J34" s="52"/>
      <c r="K34" s="52"/>
      <c r="L34" s="60"/>
      <c r="M34" s="52"/>
      <c r="N34" s="60"/>
      <c r="O34" s="53"/>
      <c r="P34" s="9"/>
      <c r="Q34" s="9"/>
      <c r="R34" s="1"/>
      <c r="S34" s="1"/>
      <c r="T34" s="1"/>
      <c r="U34" s="1"/>
      <c r="V34" s="1"/>
      <c r="W34" s="1"/>
    </row>
    <row r="35" spans="1:23" ht="14.25">
      <c r="A35" s="61" t="s">
        <v>36</v>
      </c>
      <c r="B35" s="172">
        <v>20857742</v>
      </c>
      <c r="C35" s="169"/>
      <c r="D35" s="55" t="s">
        <v>35</v>
      </c>
      <c r="E35" s="62"/>
      <c r="F35" s="63"/>
      <c r="G35" s="64"/>
      <c r="H35" s="64"/>
      <c r="I35" s="52"/>
      <c r="J35" s="52"/>
      <c r="K35" s="52"/>
      <c r="L35" s="52"/>
      <c r="M35" s="52"/>
      <c r="N35" s="52"/>
      <c r="O35" s="53"/>
      <c r="P35" s="9"/>
      <c r="Q35" s="9"/>
      <c r="R35" s="1"/>
      <c r="S35" s="1"/>
      <c r="T35" s="1"/>
      <c r="U35" s="1"/>
      <c r="V35" s="1"/>
      <c r="W35" s="1"/>
    </row>
    <row r="36" spans="1:23" ht="14.25">
      <c r="A36" s="61" t="s">
        <v>37</v>
      </c>
      <c r="B36" s="172">
        <v>42028566</v>
      </c>
      <c r="C36" s="169"/>
      <c r="D36" s="55" t="s">
        <v>35</v>
      </c>
      <c r="E36" s="62"/>
      <c r="F36" s="63"/>
      <c r="G36" s="64"/>
      <c r="H36" s="64"/>
      <c r="I36" s="52"/>
      <c r="J36" s="52"/>
      <c r="K36" s="52"/>
      <c r="L36" s="52"/>
      <c r="M36" s="52"/>
      <c r="N36" s="65"/>
      <c r="O36" s="53"/>
      <c r="P36" s="9"/>
      <c r="Q36" s="9"/>
      <c r="R36" s="1"/>
      <c r="S36" s="1"/>
      <c r="T36" s="1"/>
      <c r="U36" s="1"/>
      <c r="V36" s="1"/>
      <c r="W36" s="1"/>
    </row>
    <row r="37" spans="1:23" ht="22.5" customHeight="1">
      <c r="A37" s="66" t="s">
        <v>38</v>
      </c>
      <c r="B37" s="172">
        <v>0</v>
      </c>
      <c r="C37" s="169"/>
      <c r="D37" s="55"/>
      <c r="E37" s="62"/>
      <c r="F37" s="63"/>
      <c r="G37" s="67"/>
      <c r="H37" s="68"/>
      <c r="I37" s="52"/>
      <c r="J37" s="52"/>
      <c r="K37" s="52"/>
      <c r="L37" s="52"/>
      <c r="M37" s="52"/>
      <c r="N37" s="52"/>
      <c r="O37" s="53"/>
      <c r="P37" s="9"/>
      <c r="Q37" s="9"/>
      <c r="R37" s="1"/>
      <c r="S37" s="1"/>
      <c r="T37" s="1"/>
      <c r="U37" s="1"/>
      <c r="V37" s="1"/>
      <c r="W37" s="1"/>
    </row>
    <row r="38" spans="1:23" ht="15.75" customHeight="1">
      <c r="A38" s="61" t="s">
        <v>39</v>
      </c>
      <c r="B38" s="172">
        <v>0</v>
      </c>
      <c r="C38" s="169"/>
      <c r="D38" s="55"/>
      <c r="E38" s="62"/>
      <c r="F38" s="63"/>
      <c r="G38" s="67"/>
      <c r="H38" s="68"/>
      <c r="I38" s="52"/>
      <c r="J38" s="52"/>
      <c r="K38" s="52"/>
      <c r="L38" s="52"/>
      <c r="M38" s="52"/>
      <c r="N38" s="52"/>
      <c r="O38" s="53"/>
      <c r="P38" s="9"/>
      <c r="Q38" s="9"/>
      <c r="R38" s="1"/>
      <c r="S38" s="1"/>
      <c r="T38" s="1"/>
      <c r="U38" s="1"/>
      <c r="V38" s="1"/>
      <c r="W38" s="1"/>
    </row>
    <row r="39" spans="1:23" ht="14.25">
      <c r="A39" s="61" t="s">
        <v>40</v>
      </c>
      <c r="B39" s="173">
        <v>43035675848.599998</v>
      </c>
      <c r="C39" s="169"/>
      <c r="D39" s="55" t="s">
        <v>35</v>
      </c>
      <c r="E39" s="62"/>
      <c r="F39" s="57"/>
      <c r="G39" s="60"/>
      <c r="H39" s="52"/>
      <c r="I39" s="52"/>
      <c r="J39" s="52"/>
      <c r="K39" s="52"/>
      <c r="L39" s="52"/>
      <c r="M39" s="52"/>
      <c r="N39" s="52"/>
      <c r="O39" s="53"/>
      <c r="P39" s="9"/>
      <c r="Q39" s="9"/>
      <c r="R39" s="1"/>
      <c r="S39" s="1"/>
      <c r="T39" s="1"/>
      <c r="U39" s="1"/>
      <c r="V39" s="1"/>
      <c r="W39" s="1"/>
    </row>
    <row r="40" spans="1:23" ht="14.25">
      <c r="A40" s="69" t="s">
        <v>41</v>
      </c>
      <c r="B40" s="179">
        <v>453794653.84999996</v>
      </c>
      <c r="C40" s="169"/>
      <c r="D40" s="70">
        <v>1.0544</v>
      </c>
      <c r="E40" s="51"/>
      <c r="F40" s="60"/>
      <c r="G40" s="60"/>
      <c r="H40" s="71"/>
      <c r="J40" s="52"/>
      <c r="K40" s="52"/>
      <c r="L40" s="52"/>
      <c r="M40" s="52"/>
      <c r="N40" s="52"/>
      <c r="O40" s="53"/>
      <c r="P40" s="9"/>
      <c r="Q40" s="9"/>
      <c r="R40" s="1"/>
      <c r="S40" s="1"/>
      <c r="T40" s="1"/>
      <c r="U40" s="1"/>
      <c r="V40" s="1"/>
      <c r="W40" s="1"/>
    </row>
    <row r="41" spans="1:23" ht="14.25">
      <c r="A41" s="61" t="s">
        <v>42</v>
      </c>
      <c r="B41" s="172">
        <v>580981623.95000005</v>
      </c>
      <c r="C41" s="169"/>
      <c r="D41" s="72">
        <v>1.3499999999858259</v>
      </c>
      <c r="E41" s="51"/>
      <c r="F41" s="60"/>
      <c r="G41" s="60"/>
      <c r="H41" s="71"/>
      <c r="J41" s="52"/>
      <c r="K41" s="52"/>
      <c r="L41" s="52"/>
      <c r="M41" s="52"/>
      <c r="N41" s="73"/>
      <c r="O41" s="53"/>
      <c r="P41" s="9"/>
      <c r="Q41" s="9"/>
      <c r="R41" s="1"/>
      <c r="S41" s="1"/>
      <c r="T41" s="1"/>
      <c r="U41" s="1"/>
      <c r="V41" s="1"/>
      <c r="W41" s="1"/>
    </row>
    <row r="42" spans="1:23" ht="14.25">
      <c r="A42" s="61" t="s">
        <v>43</v>
      </c>
      <c r="B42" s="172">
        <v>551932542.75</v>
      </c>
      <c r="C42" s="169"/>
      <c r="D42" s="72">
        <v>1.2825</v>
      </c>
      <c r="E42" s="51"/>
      <c r="F42" s="60"/>
      <c r="G42" s="60"/>
      <c r="H42" s="71"/>
      <c r="J42" s="52"/>
      <c r="K42" s="52"/>
      <c r="L42" s="52"/>
      <c r="M42" s="52"/>
      <c r="N42" s="52"/>
      <c r="O42" s="53"/>
      <c r="P42" s="9"/>
      <c r="Q42" s="9"/>
      <c r="R42" s="1"/>
      <c r="S42" s="1"/>
      <c r="T42" s="1"/>
      <c r="U42" s="1"/>
      <c r="V42" s="1"/>
      <c r="W42" s="1"/>
    </row>
    <row r="43" spans="1:23" ht="14.25">
      <c r="A43" s="61" t="s">
        <v>44</v>
      </c>
      <c r="B43" s="172">
        <v>522883461.56</v>
      </c>
      <c r="C43" s="169"/>
      <c r="D43" s="72">
        <v>1.2149999999999999</v>
      </c>
      <c r="E43" s="74"/>
      <c r="F43" s="60"/>
      <c r="G43" s="60"/>
      <c r="H43" s="71"/>
      <c r="J43" s="52"/>
      <c r="K43" s="52"/>
      <c r="L43" s="52"/>
      <c r="M43" s="52"/>
      <c r="N43" s="52"/>
      <c r="O43" s="53"/>
      <c r="P43" s="9"/>
      <c r="Q43" s="9"/>
      <c r="R43" s="1"/>
      <c r="S43" s="1"/>
      <c r="T43" s="1"/>
      <c r="U43" s="1"/>
      <c r="V43" s="1"/>
      <c r="W43" s="1"/>
    </row>
    <row r="44" spans="1:23" ht="9" customHeight="1">
      <c r="A44" s="75"/>
      <c r="B44" s="52"/>
      <c r="C44" s="52"/>
      <c r="D44" s="52"/>
      <c r="E44" s="52"/>
      <c r="F44" s="73"/>
      <c r="G44" s="52"/>
      <c r="H44" s="52"/>
      <c r="I44" s="52"/>
      <c r="J44" s="52"/>
      <c r="K44" s="52"/>
      <c r="L44" s="52"/>
      <c r="M44" s="52"/>
      <c r="N44" s="52"/>
      <c r="O44" s="53"/>
      <c r="P44" s="9"/>
      <c r="Q44" s="9"/>
      <c r="R44" s="1"/>
      <c r="S44" s="1"/>
      <c r="T44" s="1"/>
      <c r="U44" s="1"/>
      <c r="V44" s="1"/>
      <c r="W44" s="1"/>
    </row>
    <row r="45" spans="1:23" ht="9.75" customHeight="1">
      <c r="A45" s="76" t="s">
        <v>100</v>
      </c>
      <c r="B45" s="77"/>
      <c r="C45" s="77"/>
      <c r="D45" s="77"/>
      <c r="E45" s="77"/>
      <c r="F45" s="77"/>
      <c r="G45" s="77"/>
      <c r="H45" s="77"/>
      <c r="I45" s="77"/>
      <c r="J45" s="77"/>
      <c r="K45" s="77"/>
      <c r="L45" s="77"/>
      <c r="M45" s="77"/>
      <c r="N45" s="52"/>
      <c r="O45" s="53"/>
      <c r="P45" s="9"/>
      <c r="Q45" s="9"/>
      <c r="R45" s="1"/>
      <c r="S45" s="1"/>
      <c r="T45" s="1"/>
      <c r="U45" s="1"/>
      <c r="V45" s="1"/>
      <c r="W45" s="1"/>
    </row>
    <row r="46" spans="1:23" ht="9.75" customHeight="1">
      <c r="A46" s="78">
        <v>0</v>
      </c>
      <c r="B46" s="52"/>
      <c r="C46" s="52"/>
      <c r="D46" s="52"/>
      <c r="E46" s="52"/>
      <c r="F46" s="52"/>
      <c r="G46" s="52"/>
      <c r="H46" s="52"/>
      <c r="I46" s="52"/>
      <c r="J46" s="52"/>
      <c r="K46" s="52"/>
      <c r="L46" s="52"/>
      <c r="M46" s="52"/>
      <c r="N46" s="52"/>
      <c r="O46" s="53"/>
      <c r="P46" s="9"/>
      <c r="Q46" s="9"/>
      <c r="R46" s="1"/>
      <c r="S46" s="1"/>
      <c r="T46" s="1"/>
      <c r="U46" s="1"/>
      <c r="V46" s="1"/>
      <c r="W46" s="1"/>
    </row>
    <row r="47" spans="1:23" ht="12.75">
      <c r="A47" s="79" t="s">
        <v>45</v>
      </c>
      <c r="B47" s="80"/>
      <c r="C47" s="80"/>
      <c r="D47" s="80"/>
      <c r="E47" s="80"/>
      <c r="F47" s="80"/>
      <c r="G47" s="80"/>
      <c r="H47" s="80"/>
      <c r="I47" s="80"/>
      <c r="J47" s="80"/>
      <c r="K47" s="80"/>
      <c r="L47" s="80"/>
      <c r="M47" s="80"/>
      <c r="N47" s="80"/>
      <c r="O47" s="81"/>
      <c r="P47" s="1"/>
      <c r="Q47" s="1"/>
      <c r="R47" s="1"/>
      <c r="S47" s="1"/>
      <c r="T47" s="1"/>
      <c r="U47" s="1"/>
      <c r="V47" s="1"/>
      <c r="W47" s="1"/>
    </row>
    <row r="48" spans="1:23" ht="12.75">
      <c r="A48" s="174" t="s">
        <v>46</v>
      </c>
      <c r="B48" s="175"/>
      <c r="C48" s="175"/>
      <c r="D48" s="175"/>
      <c r="E48" s="175"/>
      <c r="F48" s="175"/>
      <c r="G48" s="175"/>
      <c r="H48" s="175"/>
      <c r="I48" s="175"/>
      <c r="J48" s="175"/>
      <c r="K48" s="175"/>
      <c r="L48" s="175"/>
      <c r="M48" s="175"/>
      <c r="N48" s="175"/>
      <c r="O48" s="176"/>
      <c r="P48" s="82"/>
      <c r="Q48" s="82"/>
      <c r="R48" s="82"/>
      <c r="S48" s="82"/>
      <c r="T48" s="82"/>
      <c r="U48" s="82"/>
      <c r="V48" s="82"/>
      <c r="W48" s="82"/>
    </row>
    <row r="49" spans="1:23" ht="12.75">
      <c r="A49" s="174" t="s">
        <v>47</v>
      </c>
      <c r="B49" s="175"/>
      <c r="C49" s="175"/>
      <c r="D49" s="175"/>
      <c r="E49" s="175"/>
      <c r="F49" s="175"/>
      <c r="G49" s="175"/>
      <c r="H49" s="175"/>
      <c r="I49" s="175"/>
      <c r="J49" s="175"/>
      <c r="K49" s="175"/>
      <c r="L49" s="175"/>
      <c r="M49" s="175"/>
      <c r="N49" s="175"/>
      <c r="O49" s="176"/>
      <c r="P49" s="82"/>
      <c r="Q49" s="82"/>
      <c r="R49" s="82"/>
      <c r="S49" s="82"/>
      <c r="T49" s="82"/>
      <c r="U49" s="82"/>
      <c r="V49" s="82"/>
      <c r="W49" s="82"/>
    </row>
    <row r="50" spans="1:23" ht="12.75">
      <c r="A50" s="174" t="s">
        <v>48</v>
      </c>
      <c r="B50" s="175"/>
      <c r="C50" s="175"/>
      <c r="D50" s="175"/>
      <c r="E50" s="175"/>
      <c r="F50" s="175"/>
      <c r="G50" s="175"/>
      <c r="H50" s="175"/>
      <c r="I50" s="175"/>
      <c r="J50" s="175"/>
      <c r="K50" s="175"/>
      <c r="L50" s="175"/>
      <c r="M50" s="175"/>
      <c r="N50" s="175"/>
      <c r="O50" s="176"/>
      <c r="P50" s="82"/>
      <c r="Q50" s="82"/>
      <c r="R50" s="82"/>
      <c r="S50" s="82"/>
      <c r="T50" s="82"/>
      <c r="U50" s="82"/>
      <c r="V50" s="82"/>
      <c r="W50" s="82"/>
    </row>
    <row r="51" spans="1:23" ht="12.75">
      <c r="A51" s="174" t="s">
        <v>49</v>
      </c>
      <c r="B51" s="175"/>
      <c r="C51" s="175"/>
      <c r="D51" s="175"/>
      <c r="E51" s="175"/>
      <c r="F51" s="175"/>
      <c r="G51" s="175"/>
      <c r="H51" s="175"/>
      <c r="I51" s="175"/>
      <c r="J51" s="175"/>
      <c r="K51" s="175"/>
      <c r="L51" s="175"/>
      <c r="M51" s="175"/>
      <c r="N51" s="175"/>
      <c r="O51" s="176"/>
      <c r="P51" s="82"/>
      <c r="Q51" s="82"/>
      <c r="R51" s="82"/>
      <c r="S51" s="82"/>
      <c r="T51" s="82"/>
      <c r="U51" s="82"/>
      <c r="V51" s="82"/>
      <c r="W51" s="82"/>
    </row>
    <row r="52" spans="1:23" ht="12.75">
      <c r="A52" s="174" t="s">
        <v>50</v>
      </c>
      <c r="B52" s="175"/>
      <c r="C52" s="175"/>
      <c r="D52" s="175"/>
      <c r="E52" s="175"/>
      <c r="F52" s="175"/>
      <c r="G52" s="175"/>
      <c r="H52" s="175"/>
      <c r="I52" s="175"/>
      <c r="J52" s="175"/>
      <c r="K52" s="175"/>
      <c r="L52" s="175"/>
      <c r="M52" s="175"/>
      <c r="N52" s="175"/>
      <c r="O52" s="176"/>
      <c r="P52" s="82"/>
      <c r="Q52" s="82"/>
      <c r="R52" s="82"/>
      <c r="S52" s="82"/>
      <c r="T52" s="82"/>
      <c r="U52" s="82"/>
      <c r="V52" s="82"/>
      <c r="W52" s="82"/>
    </row>
    <row r="53" spans="1:23" ht="12.75">
      <c r="A53" s="174" t="s">
        <v>51</v>
      </c>
      <c r="B53" s="175"/>
      <c r="C53" s="175"/>
      <c r="D53" s="175"/>
      <c r="E53" s="175"/>
      <c r="F53" s="175"/>
      <c r="G53" s="175"/>
      <c r="H53" s="175"/>
      <c r="I53" s="175"/>
      <c r="J53" s="175"/>
      <c r="K53" s="175"/>
      <c r="L53" s="175"/>
      <c r="M53" s="175"/>
      <c r="N53" s="175"/>
      <c r="O53" s="176"/>
      <c r="P53" s="82"/>
      <c r="Q53" s="82"/>
      <c r="R53" s="82"/>
      <c r="S53" s="82"/>
      <c r="T53" s="82"/>
      <c r="U53" s="82"/>
      <c r="V53" s="82"/>
      <c r="W53" s="82"/>
    </row>
    <row r="54" spans="1:23" ht="12.75">
      <c r="A54" s="177"/>
      <c r="B54" s="162"/>
      <c r="C54" s="162"/>
      <c r="D54" s="162"/>
      <c r="E54" s="162"/>
      <c r="F54" s="162"/>
      <c r="G54" s="162"/>
      <c r="H54" s="162"/>
      <c r="I54" s="162"/>
      <c r="J54" s="162"/>
      <c r="K54" s="162"/>
      <c r="L54" s="162"/>
      <c r="M54" s="162"/>
      <c r="N54" s="162"/>
      <c r="O54" s="163"/>
      <c r="P54" s="1"/>
      <c r="Q54" s="1"/>
      <c r="R54" s="1"/>
      <c r="S54" s="1"/>
      <c r="T54" s="1"/>
      <c r="U54" s="1"/>
      <c r="V54" s="1"/>
      <c r="W54" s="1"/>
    </row>
    <row r="55" spans="1:23" ht="12.75">
      <c r="A55" s="83" t="s">
        <v>52</v>
      </c>
      <c r="B55" s="84" t="s">
        <v>53</v>
      </c>
      <c r="C55" s="85"/>
      <c r="D55" s="85"/>
      <c r="E55" s="85"/>
      <c r="F55" s="84" t="s">
        <v>54</v>
      </c>
      <c r="G55" s="85"/>
      <c r="H55" s="85"/>
      <c r="I55" s="85"/>
      <c r="J55" s="85"/>
      <c r="K55" s="84" t="s">
        <v>55</v>
      </c>
      <c r="L55" s="85"/>
      <c r="M55" s="85"/>
      <c r="N55" s="85"/>
      <c r="O55" s="86"/>
      <c r="P55" s="1"/>
      <c r="Q55" s="1"/>
      <c r="R55" s="1"/>
      <c r="S55" s="1"/>
      <c r="T55" s="1"/>
      <c r="U55" s="1"/>
      <c r="V55" s="1"/>
      <c r="W55" s="1"/>
    </row>
    <row r="56" spans="1:23" ht="12.75">
      <c r="A56" s="87" t="s">
        <v>56</v>
      </c>
      <c r="B56" s="88" t="s">
        <v>57</v>
      </c>
      <c r="C56" s="85"/>
      <c r="D56" s="85"/>
      <c r="E56" s="85"/>
      <c r="F56" s="88" t="s">
        <v>58</v>
      </c>
      <c r="G56" s="85"/>
      <c r="H56" s="85"/>
      <c r="I56" s="85"/>
      <c r="J56" s="85"/>
      <c r="K56" s="88" t="s">
        <v>59</v>
      </c>
      <c r="L56" s="85"/>
      <c r="M56" s="85"/>
      <c r="N56" s="85"/>
      <c r="O56" s="86"/>
      <c r="P56" s="1"/>
      <c r="Q56" s="1"/>
      <c r="R56" s="1"/>
      <c r="S56" s="1"/>
      <c r="T56" s="1"/>
      <c r="U56" s="1"/>
      <c r="V56" s="1"/>
      <c r="W56" s="1"/>
    </row>
    <row r="57" spans="1:23" ht="12.75">
      <c r="A57" s="89"/>
      <c r="B57" s="90"/>
      <c r="C57" s="90"/>
      <c r="D57" s="90"/>
      <c r="E57" s="90"/>
      <c r="F57" s="91" t="s">
        <v>60</v>
      </c>
      <c r="G57" s="90"/>
      <c r="H57" s="90"/>
      <c r="I57" s="90"/>
      <c r="J57" s="90"/>
      <c r="K57" s="91" t="s">
        <v>61</v>
      </c>
      <c r="L57" s="90"/>
      <c r="M57" s="90"/>
      <c r="N57" s="90"/>
      <c r="O57" s="92"/>
      <c r="P57" s="1"/>
      <c r="Q57" s="1"/>
      <c r="R57" s="1"/>
      <c r="S57" s="1"/>
      <c r="T57" s="1"/>
      <c r="U57" s="1"/>
      <c r="V57" s="1"/>
      <c r="W57" s="1"/>
    </row>
    <row r="58" spans="1:23" ht="12.75">
      <c r="A58" s="1"/>
      <c r="B58" s="1"/>
      <c r="C58" s="1"/>
      <c r="D58" s="1"/>
      <c r="E58" s="1"/>
      <c r="F58" s="1"/>
      <c r="G58" s="1"/>
      <c r="H58" s="1"/>
      <c r="I58" s="1"/>
      <c r="J58" s="1"/>
      <c r="K58" s="1"/>
      <c r="L58" s="1"/>
      <c r="M58" s="1"/>
      <c r="N58" s="1"/>
      <c r="O58" s="1"/>
      <c r="P58" s="1"/>
      <c r="Q58" s="1"/>
      <c r="R58" s="1"/>
      <c r="S58" s="1"/>
      <c r="T58" s="1"/>
      <c r="U58" s="1"/>
      <c r="V58" s="1"/>
      <c r="W58" s="1"/>
    </row>
    <row r="59" spans="1:23" ht="12.75">
      <c r="A59" s="27"/>
      <c r="B59" s="1"/>
      <c r="C59" s="1"/>
      <c r="D59" s="1"/>
      <c r="E59" s="1"/>
      <c r="F59" s="27"/>
      <c r="G59" s="1"/>
      <c r="H59" s="1"/>
      <c r="I59" s="1"/>
      <c r="J59" s="1"/>
      <c r="K59" s="1"/>
      <c r="L59" s="1"/>
      <c r="M59" s="1"/>
      <c r="N59" s="1"/>
      <c r="O59" s="1"/>
      <c r="P59" s="1"/>
      <c r="Q59" s="1"/>
      <c r="R59" s="1"/>
      <c r="S59" s="1"/>
      <c r="T59" s="1"/>
      <c r="U59" s="1"/>
      <c r="V59" s="1"/>
      <c r="W59" s="1"/>
    </row>
    <row r="60" spans="1:23" ht="12.75">
      <c r="A60" s="27"/>
      <c r="B60" s="1"/>
      <c r="C60" s="1"/>
      <c r="D60" s="93"/>
      <c r="E60" s="93"/>
      <c r="F60" s="94"/>
      <c r="G60" s="93"/>
      <c r="H60" s="93"/>
      <c r="I60" s="93"/>
      <c r="J60" s="93"/>
      <c r="K60" s="93"/>
      <c r="L60" s="93"/>
      <c r="M60" s="1"/>
      <c r="N60" s="1"/>
      <c r="O60" s="1"/>
      <c r="P60" s="1"/>
      <c r="Q60" s="1"/>
      <c r="R60" s="1"/>
      <c r="S60" s="1"/>
      <c r="T60" s="1"/>
      <c r="U60" s="1"/>
      <c r="V60" s="1"/>
      <c r="W60" s="1"/>
    </row>
    <row r="61" spans="1:23" ht="12.75">
      <c r="A61" s="95"/>
      <c r="B61" s="1"/>
      <c r="C61" s="1"/>
      <c r="D61" s="1"/>
      <c r="E61" s="1"/>
      <c r="F61" s="1"/>
      <c r="G61" s="1"/>
      <c r="H61" s="1"/>
      <c r="I61" s="1"/>
      <c r="J61" s="1"/>
      <c r="K61" s="1"/>
      <c r="L61" s="1"/>
      <c r="M61" s="1"/>
      <c r="N61" s="1"/>
      <c r="O61" s="1"/>
      <c r="P61" s="1"/>
      <c r="Q61" s="1"/>
      <c r="R61" s="1"/>
      <c r="S61" s="1"/>
      <c r="T61" s="1"/>
      <c r="U61" s="1"/>
      <c r="V61" s="1"/>
      <c r="W61" s="1"/>
    </row>
    <row r="62" spans="1:23" ht="12.75">
      <c r="A62" s="96"/>
      <c r="B62" s="97"/>
      <c r="C62" s="97"/>
      <c r="D62" s="98"/>
      <c r="E62" s="98"/>
      <c r="F62" s="98"/>
      <c r="G62" s="98"/>
      <c r="H62" s="98"/>
      <c r="I62" s="98"/>
      <c r="J62" s="98"/>
      <c r="K62" s="98"/>
      <c r="L62" s="98"/>
      <c r="M62" s="97"/>
      <c r="N62" s="97"/>
      <c r="O62" s="27"/>
      <c r="P62" s="1"/>
      <c r="Q62" s="1"/>
      <c r="R62" s="1"/>
      <c r="S62" s="1"/>
      <c r="T62" s="1"/>
      <c r="U62" s="1"/>
      <c r="V62" s="1"/>
      <c r="W62" s="1"/>
    </row>
    <row r="63" spans="1:23" ht="12.75">
      <c r="A63" s="99"/>
      <c r="B63" s="1"/>
      <c r="C63" s="1"/>
      <c r="D63" s="1"/>
      <c r="E63" s="1"/>
      <c r="F63" s="1"/>
      <c r="G63" s="1"/>
      <c r="H63" s="1"/>
      <c r="I63" s="1"/>
      <c r="J63" s="1"/>
      <c r="K63" s="1"/>
      <c r="L63" s="1"/>
      <c r="M63" s="1"/>
      <c r="N63" s="1"/>
      <c r="O63" s="1"/>
      <c r="P63" s="1"/>
      <c r="Q63" s="1"/>
      <c r="R63" s="1"/>
      <c r="S63" s="1"/>
      <c r="T63" s="1"/>
      <c r="U63" s="1"/>
      <c r="V63" s="1"/>
      <c r="W63" s="1"/>
    </row>
    <row r="64" spans="1:23" ht="12.75">
      <c r="A64" s="95"/>
      <c r="B64" s="1"/>
      <c r="C64" s="1"/>
      <c r="D64" s="1"/>
      <c r="E64" s="1"/>
      <c r="F64" s="1"/>
      <c r="G64" s="1"/>
      <c r="H64" s="1"/>
      <c r="I64" s="1"/>
      <c r="J64" s="1"/>
      <c r="K64" s="1"/>
      <c r="L64" s="1"/>
      <c r="M64" s="1"/>
      <c r="N64" s="1"/>
      <c r="O64" s="1"/>
      <c r="P64" s="1"/>
      <c r="Q64" s="1"/>
      <c r="R64" s="1"/>
      <c r="S64" s="1"/>
      <c r="T64" s="1"/>
      <c r="U64" s="1"/>
      <c r="V64" s="1"/>
      <c r="W64" s="1"/>
    </row>
    <row r="65" spans="1:23" ht="12.75">
      <c r="A65" s="99"/>
      <c r="B65" s="1"/>
      <c r="C65" s="1"/>
      <c r="D65" s="1"/>
      <c r="E65" s="1"/>
      <c r="F65" s="1"/>
      <c r="G65" s="1"/>
      <c r="H65" s="1"/>
      <c r="I65" s="1"/>
      <c r="J65" s="1"/>
      <c r="K65" s="1"/>
      <c r="L65" s="1"/>
      <c r="M65" s="1"/>
      <c r="N65" s="1"/>
      <c r="O65" s="1"/>
      <c r="P65" s="1"/>
      <c r="Q65" s="1"/>
      <c r="R65" s="1"/>
      <c r="S65" s="1"/>
      <c r="T65" s="1"/>
      <c r="U65" s="1"/>
      <c r="V65" s="1"/>
      <c r="W65" s="1"/>
    </row>
    <row r="66" spans="1:23" ht="12.75">
      <c r="A66" s="95"/>
      <c r="B66" s="1"/>
      <c r="C66" s="1"/>
      <c r="D66" s="1"/>
      <c r="E66" s="1"/>
      <c r="F66" s="1"/>
      <c r="G66" s="1"/>
      <c r="H66" s="1"/>
      <c r="I66" s="1"/>
      <c r="J66" s="1"/>
      <c r="K66" s="1"/>
      <c r="L66" s="1"/>
      <c r="M66" s="1"/>
      <c r="N66" s="1"/>
      <c r="O66" s="1"/>
      <c r="P66" s="1"/>
      <c r="Q66" s="1"/>
      <c r="R66" s="1"/>
      <c r="S66" s="1"/>
      <c r="T66" s="1"/>
      <c r="U66" s="1"/>
      <c r="V66" s="1"/>
      <c r="W66" s="1"/>
    </row>
    <row r="67" spans="1:23" ht="12.75">
      <c r="A67" s="27"/>
      <c r="B67" s="100"/>
      <c r="C67" s="1"/>
      <c r="D67" s="1"/>
      <c r="E67" s="1"/>
      <c r="F67" s="1"/>
      <c r="G67" s="1"/>
      <c r="H67" s="1"/>
      <c r="I67" s="1"/>
      <c r="J67" s="1"/>
      <c r="K67" s="1"/>
      <c r="L67" s="1"/>
      <c r="M67" s="1"/>
      <c r="N67" s="1"/>
      <c r="O67" s="1"/>
      <c r="P67" s="1"/>
      <c r="Q67" s="1"/>
      <c r="R67" s="1"/>
      <c r="S67" s="1"/>
      <c r="T67" s="1"/>
      <c r="U67" s="1"/>
      <c r="V67" s="1"/>
      <c r="W67" s="1"/>
    </row>
    <row r="68" spans="1:23" ht="12.75">
      <c r="A68" s="7"/>
      <c r="B68" s="27"/>
      <c r="C68" s="1"/>
      <c r="D68" s="1"/>
      <c r="E68" s="1"/>
      <c r="F68" s="1"/>
      <c r="G68" s="1"/>
      <c r="H68" s="1"/>
      <c r="I68" s="1"/>
      <c r="J68" s="1"/>
      <c r="K68" s="1"/>
      <c r="L68" s="1"/>
      <c r="M68" s="1"/>
      <c r="N68" s="1"/>
      <c r="O68" s="1"/>
      <c r="P68" s="1"/>
      <c r="Q68" s="1"/>
      <c r="R68" s="1"/>
      <c r="S68" s="1"/>
      <c r="T68" s="1"/>
      <c r="U68" s="1"/>
      <c r="V68" s="1"/>
      <c r="W68" s="1"/>
    </row>
    <row r="69" spans="1:23" ht="12.75">
      <c r="A69" s="27"/>
      <c r="B69" s="1"/>
      <c r="C69" s="1"/>
      <c r="D69" s="1"/>
      <c r="E69" s="1"/>
      <c r="F69" s="1"/>
      <c r="G69" s="1"/>
      <c r="H69" s="1"/>
      <c r="I69" s="1"/>
      <c r="J69" s="1"/>
      <c r="K69" s="1"/>
      <c r="L69" s="1"/>
      <c r="M69" s="1"/>
      <c r="N69" s="1"/>
      <c r="O69" s="1"/>
      <c r="P69" s="1"/>
      <c r="Q69" s="1"/>
      <c r="R69" s="1"/>
      <c r="S69" s="1"/>
      <c r="T69" s="1"/>
      <c r="U69" s="1"/>
      <c r="V69" s="1"/>
      <c r="W69" s="1"/>
    </row>
    <row r="70" spans="1:23" ht="12.75">
      <c r="A70" s="27"/>
      <c r="B70" s="1"/>
      <c r="C70" s="1"/>
      <c r="D70" s="1"/>
      <c r="E70" s="1"/>
      <c r="F70" s="1"/>
      <c r="G70" s="1"/>
      <c r="H70" s="1"/>
      <c r="I70" s="1"/>
      <c r="J70" s="1"/>
      <c r="K70" s="1"/>
      <c r="L70" s="1"/>
      <c r="M70" s="1"/>
      <c r="N70" s="1"/>
      <c r="O70" s="1"/>
      <c r="P70" s="1"/>
      <c r="Q70" s="1"/>
      <c r="R70" s="1"/>
      <c r="S70" s="1"/>
      <c r="T70" s="1"/>
      <c r="U70" s="1"/>
      <c r="V70" s="1"/>
      <c r="W70" s="1"/>
    </row>
    <row r="71" spans="1:23" ht="12.75">
      <c r="A71" s="1"/>
      <c r="B71" s="1"/>
      <c r="C71" s="1"/>
      <c r="D71" s="1"/>
      <c r="E71" s="1"/>
      <c r="F71" s="1"/>
      <c r="G71" s="1"/>
      <c r="H71" s="1"/>
      <c r="I71" s="1"/>
      <c r="J71" s="1"/>
      <c r="K71" s="1"/>
      <c r="L71" s="1"/>
      <c r="M71" s="1"/>
      <c r="N71" s="1"/>
      <c r="O71" s="1"/>
      <c r="P71" s="1"/>
      <c r="Q71" s="1"/>
      <c r="R71" s="1"/>
      <c r="S71" s="1"/>
      <c r="T71" s="1"/>
      <c r="U71" s="1"/>
      <c r="V71" s="1"/>
      <c r="W71" s="1"/>
    </row>
    <row r="72" spans="1:23" ht="12.75">
      <c r="A72" s="178"/>
      <c r="B72" s="175"/>
      <c r="C72" s="175"/>
      <c r="D72" s="175"/>
      <c r="E72" s="175"/>
      <c r="F72" s="175"/>
      <c r="G72" s="175"/>
      <c r="H72" s="175"/>
      <c r="I72" s="175"/>
      <c r="J72" s="175"/>
      <c r="K72" s="175"/>
      <c r="L72" s="175"/>
      <c r="M72" s="175"/>
      <c r="N72" s="175"/>
      <c r="O72" s="176"/>
      <c r="P72" s="1"/>
      <c r="Q72" s="1"/>
      <c r="R72" s="1"/>
      <c r="S72" s="1"/>
      <c r="T72" s="1"/>
      <c r="U72" s="1"/>
      <c r="V72" s="1"/>
      <c r="W72" s="1"/>
    </row>
    <row r="73" spans="1:23" ht="12.75">
      <c r="A73" s="1"/>
      <c r="B73" s="1"/>
      <c r="C73" s="1"/>
      <c r="D73" s="1"/>
      <c r="E73" s="1"/>
      <c r="F73" s="1"/>
      <c r="G73" s="1"/>
      <c r="H73" s="1"/>
      <c r="I73" s="1"/>
      <c r="J73" s="1"/>
      <c r="K73" s="1"/>
      <c r="L73" s="1"/>
      <c r="M73" s="1"/>
      <c r="N73" s="1"/>
      <c r="O73" s="1"/>
      <c r="P73" s="1"/>
      <c r="Q73" s="1"/>
      <c r="R73" s="1"/>
      <c r="S73" s="1"/>
      <c r="T73" s="1"/>
      <c r="U73" s="1"/>
      <c r="V73" s="1"/>
      <c r="W73" s="1"/>
    </row>
    <row r="74" spans="1:23" ht="12.75">
      <c r="A74" s="27"/>
      <c r="B74" s="1"/>
      <c r="C74" s="1"/>
      <c r="D74" s="1"/>
      <c r="E74" s="1"/>
      <c r="F74" s="1"/>
      <c r="G74" s="1"/>
      <c r="H74" s="1"/>
      <c r="I74" s="1"/>
      <c r="J74" s="1"/>
      <c r="K74" s="1"/>
      <c r="L74" s="1"/>
      <c r="M74" s="1"/>
      <c r="N74" s="1"/>
      <c r="O74" s="1"/>
      <c r="P74" s="1"/>
      <c r="Q74" s="1"/>
      <c r="R74" s="1"/>
      <c r="S74" s="1"/>
      <c r="T74" s="1"/>
      <c r="U74" s="1"/>
      <c r="V74" s="1"/>
      <c r="W74" s="1"/>
    </row>
    <row r="75" spans="1:23" ht="12.75">
      <c r="A75" s="1"/>
      <c r="B75" s="1"/>
      <c r="C75" s="1"/>
      <c r="D75" s="1"/>
      <c r="E75" s="1"/>
      <c r="F75" s="1"/>
      <c r="G75" s="1"/>
      <c r="H75" s="1"/>
      <c r="I75" s="1"/>
      <c r="J75" s="1"/>
      <c r="K75" s="1"/>
      <c r="L75" s="1"/>
      <c r="M75" s="1"/>
      <c r="N75" s="1"/>
      <c r="O75" s="1"/>
      <c r="P75" s="1"/>
      <c r="Q75" s="1"/>
      <c r="R75" s="1"/>
      <c r="S75" s="1"/>
      <c r="T75" s="1"/>
      <c r="U75" s="1"/>
      <c r="V75" s="1"/>
      <c r="W75" s="1"/>
    </row>
    <row r="76" spans="1:23" ht="12.75">
      <c r="A76" s="1"/>
      <c r="B76" s="1"/>
      <c r="C76" s="1"/>
      <c r="D76" s="1"/>
      <c r="E76" s="1"/>
      <c r="F76" s="1"/>
      <c r="G76" s="1"/>
      <c r="H76" s="1"/>
      <c r="I76" s="1"/>
      <c r="J76" s="1"/>
      <c r="K76" s="1"/>
      <c r="L76" s="1"/>
      <c r="M76" s="1"/>
      <c r="N76" s="1"/>
      <c r="O76" s="1"/>
      <c r="P76" s="1"/>
      <c r="Q76" s="1"/>
      <c r="R76" s="1"/>
      <c r="S76" s="1"/>
      <c r="T76" s="1"/>
      <c r="U76" s="1"/>
      <c r="V76" s="1"/>
      <c r="W76" s="1"/>
    </row>
    <row r="77" spans="1:23" ht="12.75">
      <c r="A77" s="1"/>
      <c r="B77" s="1"/>
      <c r="C77" s="1"/>
      <c r="D77" s="1"/>
      <c r="E77" s="1"/>
      <c r="F77" s="1"/>
      <c r="G77" s="1"/>
      <c r="H77" s="1"/>
      <c r="I77" s="1"/>
      <c r="J77" s="1"/>
      <c r="K77" s="1"/>
      <c r="L77" s="1"/>
      <c r="M77" s="1"/>
      <c r="N77" s="1"/>
      <c r="O77" s="1"/>
      <c r="P77" s="1"/>
      <c r="Q77" s="1"/>
      <c r="R77" s="1"/>
      <c r="S77" s="1"/>
      <c r="T77" s="1"/>
      <c r="U77" s="1"/>
      <c r="V77" s="1"/>
      <c r="W77" s="1"/>
    </row>
    <row r="78" spans="1:23" ht="12.75">
      <c r="A78" s="1"/>
      <c r="B78" s="1"/>
      <c r="C78" s="1"/>
      <c r="D78" s="1"/>
      <c r="E78" s="1"/>
      <c r="F78" s="1"/>
      <c r="G78" s="1"/>
      <c r="H78" s="1"/>
      <c r="I78" s="1"/>
      <c r="J78" s="1"/>
      <c r="K78" s="1"/>
      <c r="L78" s="1"/>
      <c r="M78" s="1"/>
      <c r="N78" s="1"/>
      <c r="O78" s="1"/>
      <c r="P78" s="1"/>
      <c r="Q78" s="1"/>
      <c r="R78" s="1"/>
      <c r="S78" s="1"/>
      <c r="T78" s="1"/>
      <c r="U78" s="1"/>
      <c r="V78" s="1"/>
      <c r="W78" s="1"/>
    </row>
    <row r="79" spans="1:23" ht="12.75">
      <c r="A79" s="1"/>
      <c r="B79" s="1"/>
      <c r="C79" s="1"/>
      <c r="D79" s="1"/>
      <c r="E79" s="1"/>
      <c r="F79" s="1"/>
      <c r="G79" s="1"/>
      <c r="H79" s="1"/>
      <c r="I79" s="1"/>
      <c r="J79" s="1"/>
      <c r="K79" s="1"/>
      <c r="L79" s="1"/>
      <c r="M79" s="1"/>
      <c r="N79" s="1"/>
      <c r="O79" s="1"/>
      <c r="P79" s="1"/>
      <c r="Q79" s="1"/>
      <c r="R79" s="1"/>
      <c r="S79" s="1"/>
      <c r="T79" s="1"/>
      <c r="U79" s="1"/>
      <c r="V79" s="1"/>
      <c r="W79" s="1"/>
    </row>
    <row r="80" spans="1:23" ht="12.75">
      <c r="A80" s="1"/>
      <c r="B80" s="1"/>
      <c r="C80" s="1"/>
      <c r="D80" s="1"/>
      <c r="E80" s="1"/>
      <c r="F80" s="1"/>
      <c r="G80" s="1"/>
      <c r="H80" s="1"/>
      <c r="I80" s="1"/>
      <c r="J80" s="1"/>
      <c r="K80" s="1"/>
      <c r="L80" s="1"/>
      <c r="M80" s="1"/>
      <c r="N80" s="1"/>
      <c r="O80" s="1"/>
      <c r="P80" s="1"/>
      <c r="Q80" s="1"/>
      <c r="R80" s="1"/>
      <c r="S80" s="1"/>
      <c r="T80" s="1"/>
      <c r="U80" s="1"/>
      <c r="V80" s="1"/>
      <c r="W80" s="1"/>
    </row>
    <row r="81" spans="1:23" ht="12.75">
      <c r="A81" s="1"/>
      <c r="B81" s="1"/>
      <c r="C81" s="1"/>
      <c r="D81" s="1"/>
      <c r="E81" s="1"/>
      <c r="F81" s="1"/>
      <c r="G81" s="1"/>
      <c r="H81" s="1"/>
      <c r="I81" s="1"/>
      <c r="J81" s="1"/>
      <c r="K81" s="1"/>
      <c r="L81" s="1"/>
      <c r="M81" s="1"/>
      <c r="N81" s="1"/>
      <c r="O81" s="1"/>
      <c r="P81" s="1"/>
      <c r="Q81" s="1"/>
      <c r="R81" s="1"/>
      <c r="S81" s="1"/>
      <c r="T81" s="1"/>
      <c r="U81" s="1"/>
      <c r="V81" s="1"/>
      <c r="W81" s="1"/>
    </row>
    <row r="82" spans="1:23" ht="12.75">
      <c r="A82" s="1"/>
      <c r="B82" s="1"/>
      <c r="C82" s="1"/>
      <c r="D82" s="1"/>
      <c r="E82" s="1"/>
      <c r="F82" s="1"/>
      <c r="G82" s="1"/>
      <c r="H82" s="1"/>
      <c r="I82" s="1"/>
      <c r="J82" s="1"/>
      <c r="K82" s="1"/>
      <c r="L82" s="1"/>
      <c r="M82" s="1"/>
      <c r="N82" s="1"/>
      <c r="O82" s="1"/>
      <c r="P82" s="1"/>
      <c r="Q82" s="1"/>
      <c r="R82" s="1"/>
      <c r="S82" s="1"/>
      <c r="T82" s="1"/>
      <c r="U82" s="1"/>
      <c r="V82" s="1"/>
      <c r="W82" s="1"/>
    </row>
    <row r="83" spans="1:23" ht="12.75">
      <c r="A83" s="1"/>
      <c r="B83" s="1"/>
      <c r="C83" s="1"/>
      <c r="D83" s="1"/>
      <c r="E83" s="1"/>
      <c r="F83" s="1"/>
      <c r="G83" s="1"/>
      <c r="H83" s="1"/>
      <c r="I83" s="1"/>
      <c r="J83" s="1"/>
      <c r="K83" s="1"/>
      <c r="L83" s="1"/>
      <c r="M83" s="1"/>
      <c r="N83" s="1"/>
      <c r="O83" s="1"/>
      <c r="P83" s="1"/>
      <c r="Q83" s="1"/>
      <c r="R83" s="1"/>
      <c r="S83" s="1"/>
      <c r="T83" s="1"/>
      <c r="U83" s="1"/>
      <c r="V83" s="1"/>
      <c r="W83" s="1"/>
    </row>
    <row r="84" spans="1:23" ht="12.75">
      <c r="A84" s="1"/>
      <c r="B84" s="1"/>
      <c r="C84" s="1"/>
      <c r="D84" s="1"/>
      <c r="E84" s="1"/>
      <c r="F84" s="1"/>
      <c r="G84" s="1"/>
      <c r="H84" s="1"/>
      <c r="I84" s="1"/>
      <c r="J84" s="1"/>
      <c r="K84" s="1"/>
      <c r="L84" s="1"/>
      <c r="M84" s="1"/>
      <c r="N84" s="1"/>
      <c r="O84" s="1"/>
      <c r="P84" s="1"/>
      <c r="Q84" s="1"/>
      <c r="R84" s="1"/>
      <c r="S84" s="1"/>
      <c r="T84" s="1"/>
      <c r="U84" s="1"/>
      <c r="V84" s="1"/>
      <c r="W84" s="1"/>
    </row>
    <row r="85" spans="1:23" ht="12.75">
      <c r="A85" s="1"/>
      <c r="B85" s="1"/>
      <c r="C85" s="1"/>
      <c r="D85" s="1"/>
      <c r="E85" s="1"/>
      <c r="F85" s="1"/>
      <c r="G85" s="1"/>
      <c r="H85" s="1"/>
      <c r="I85" s="1"/>
      <c r="J85" s="1"/>
      <c r="K85" s="1"/>
      <c r="L85" s="1"/>
      <c r="M85" s="1"/>
      <c r="N85" s="1"/>
      <c r="O85" s="1"/>
      <c r="P85" s="1"/>
      <c r="Q85" s="1"/>
      <c r="R85" s="1"/>
      <c r="S85" s="1"/>
      <c r="T85" s="1"/>
      <c r="U85" s="1"/>
      <c r="V85" s="1"/>
      <c r="W85" s="1"/>
    </row>
    <row r="86" spans="1:23" ht="12.75">
      <c r="A86" s="1"/>
      <c r="B86" s="1"/>
      <c r="C86" s="1"/>
      <c r="D86" s="1"/>
      <c r="E86" s="1"/>
      <c r="F86" s="1"/>
      <c r="G86" s="1"/>
      <c r="H86" s="1"/>
      <c r="I86" s="1"/>
      <c r="J86" s="1"/>
      <c r="K86" s="1"/>
      <c r="L86" s="1"/>
      <c r="M86" s="1"/>
      <c r="N86" s="1"/>
      <c r="O86" s="1"/>
      <c r="P86" s="1"/>
      <c r="Q86" s="1"/>
      <c r="R86" s="1"/>
      <c r="S86" s="1"/>
      <c r="T86" s="1"/>
      <c r="U86" s="1"/>
      <c r="V86" s="1"/>
      <c r="W86" s="1"/>
    </row>
    <row r="87" spans="1:23" ht="12.75">
      <c r="A87" s="1"/>
      <c r="B87" s="1"/>
      <c r="C87" s="1"/>
      <c r="D87" s="1"/>
      <c r="E87" s="1"/>
      <c r="F87" s="1"/>
      <c r="G87" s="1"/>
      <c r="H87" s="1"/>
      <c r="I87" s="1"/>
      <c r="J87" s="1"/>
      <c r="K87" s="1"/>
      <c r="L87" s="1"/>
      <c r="M87" s="1"/>
      <c r="N87" s="1"/>
      <c r="O87" s="1"/>
      <c r="P87" s="1"/>
      <c r="Q87" s="1"/>
      <c r="R87" s="1"/>
      <c r="S87" s="1"/>
      <c r="T87" s="1"/>
      <c r="U87" s="1"/>
      <c r="V87" s="1"/>
      <c r="W87" s="1"/>
    </row>
    <row r="88" spans="1:23" ht="12.75">
      <c r="A88" s="1"/>
      <c r="B88" s="1"/>
      <c r="C88" s="1"/>
      <c r="D88" s="1"/>
      <c r="E88" s="1"/>
      <c r="F88" s="1"/>
      <c r="G88" s="1"/>
      <c r="H88" s="1"/>
      <c r="I88" s="1"/>
      <c r="J88" s="1"/>
      <c r="K88" s="1"/>
      <c r="L88" s="1"/>
      <c r="M88" s="1"/>
      <c r="N88" s="1"/>
      <c r="O88" s="1"/>
      <c r="P88" s="1"/>
      <c r="Q88" s="1"/>
      <c r="R88" s="1"/>
      <c r="S88" s="1"/>
      <c r="T88" s="1"/>
      <c r="U88" s="1"/>
      <c r="V88" s="1"/>
      <c r="W88" s="1"/>
    </row>
    <row r="89" spans="1:23" ht="12.75">
      <c r="A89" s="1"/>
      <c r="B89" s="1"/>
      <c r="C89" s="1"/>
      <c r="D89" s="1"/>
      <c r="E89" s="1"/>
      <c r="F89" s="1"/>
      <c r="G89" s="1"/>
      <c r="H89" s="1"/>
      <c r="I89" s="1"/>
      <c r="J89" s="1"/>
      <c r="K89" s="1"/>
      <c r="L89" s="1"/>
      <c r="M89" s="1"/>
      <c r="N89" s="1"/>
      <c r="O89" s="1"/>
      <c r="P89" s="1"/>
      <c r="Q89" s="1"/>
      <c r="R89" s="1"/>
      <c r="S89" s="1"/>
      <c r="T89" s="1"/>
      <c r="U89" s="1"/>
      <c r="V89" s="1"/>
      <c r="W89" s="1"/>
    </row>
    <row r="90" spans="1:23" ht="12.75">
      <c r="A90" s="1"/>
      <c r="B90" s="1"/>
      <c r="C90" s="1"/>
      <c r="D90" s="1"/>
      <c r="E90" s="1"/>
      <c r="F90" s="1"/>
      <c r="G90" s="1"/>
      <c r="H90" s="1"/>
      <c r="I90" s="1"/>
      <c r="J90" s="1"/>
      <c r="K90" s="1"/>
      <c r="L90" s="1"/>
      <c r="M90" s="1"/>
      <c r="N90" s="1"/>
      <c r="O90" s="1"/>
      <c r="P90" s="1"/>
      <c r="Q90" s="1"/>
      <c r="R90" s="1"/>
      <c r="S90" s="1"/>
      <c r="T90" s="1"/>
      <c r="U90" s="1"/>
      <c r="V90" s="1"/>
      <c r="W90" s="1"/>
    </row>
    <row r="91" spans="1:23" ht="12.75">
      <c r="A91" s="1"/>
      <c r="B91" s="1"/>
      <c r="C91" s="1"/>
      <c r="D91" s="1"/>
      <c r="E91" s="1"/>
      <c r="F91" s="1"/>
      <c r="G91" s="1"/>
      <c r="H91" s="1"/>
      <c r="I91" s="1"/>
      <c r="J91" s="1"/>
      <c r="K91" s="1"/>
      <c r="L91" s="1"/>
      <c r="M91" s="1"/>
      <c r="N91" s="1"/>
      <c r="O91" s="1"/>
      <c r="P91" s="1"/>
      <c r="Q91" s="1"/>
      <c r="R91" s="1"/>
      <c r="S91" s="1"/>
      <c r="T91" s="1"/>
      <c r="U91" s="1"/>
      <c r="V91" s="1"/>
      <c r="W91" s="1"/>
    </row>
    <row r="92" spans="1:23" ht="12.75">
      <c r="A92" s="1"/>
      <c r="B92" s="1"/>
      <c r="C92" s="1"/>
      <c r="D92" s="1"/>
      <c r="E92" s="1"/>
      <c r="F92" s="1"/>
      <c r="G92" s="1"/>
      <c r="H92" s="1"/>
      <c r="I92" s="1"/>
      <c r="J92" s="1"/>
      <c r="K92" s="1"/>
      <c r="L92" s="1"/>
      <c r="M92" s="1"/>
      <c r="N92" s="1"/>
      <c r="O92" s="1"/>
      <c r="P92" s="1"/>
      <c r="Q92" s="1"/>
      <c r="R92" s="1"/>
      <c r="S92" s="1"/>
      <c r="T92" s="1"/>
      <c r="U92" s="1"/>
      <c r="V92" s="1"/>
      <c r="W92" s="1"/>
    </row>
    <row r="93" spans="1:23" ht="12.75">
      <c r="A93" s="1"/>
      <c r="B93" s="1"/>
      <c r="C93" s="1"/>
      <c r="D93" s="1"/>
      <c r="E93" s="1"/>
      <c r="F93" s="1"/>
      <c r="G93" s="1"/>
      <c r="H93" s="1"/>
      <c r="I93" s="1"/>
      <c r="J93" s="1"/>
      <c r="K93" s="1"/>
      <c r="L93" s="1"/>
      <c r="M93" s="1"/>
      <c r="N93" s="1"/>
      <c r="O93" s="1"/>
      <c r="P93" s="1"/>
      <c r="Q93" s="1"/>
      <c r="R93" s="1"/>
      <c r="S93" s="1"/>
      <c r="T93" s="1"/>
      <c r="U93" s="1"/>
      <c r="V93" s="1"/>
      <c r="W93" s="1"/>
    </row>
    <row r="94" spans="1:23" ht="12.75">
      <c r="A94" s="1"/>
      <c r="B94" s="1"/>
      <c r="C94" s="1"/>
      <c r="D94" s="1"/>
      <c r="E94" s="1"/>
      <c r="F94" s="1"/>
      <c r="G94" s="1"/>
      <c r="H94" s="1"/>
      <c r="I94" s="1"/>
      <c r="J94" s="1"/>
      <c r="K94" s="1"/>
      <c r="L94" s="1"/>
      <c r="M94" s="1"/>
      <c r="N94" s="1"/>
      <c r="O94" s="1"/>
      <c r="P94" s="1"/>
      <c r="Q94" s="1"/>
      <c r="R94" s="1"/>
      <c r="S94" s="1"/>
      <c r="T94" s="1"/>
      <c r="U94" s="1"/>
      <c r="V94" s="1"/>
      <c r="W94" s="1"/>
    </row>
    <row r="95" spans="1:23" ht="12.75">
      <c r="A95" s="1"/>
      <c r="B95" s="1"/>
      <c r="C95" s="1"/>
      <c r="D95" s="1"/>
      <c r="E95" s="1"/>
      <c r="F95" s="1"/>
      <c r="G95" s="1"/>
      <c r="H95" s="1"/>
      <c r="I95" s="1"/>
      <c r="J95" s="1"/>
      <c r="K95" s="1"/>
      <c r="L95" s="1"/>
      <c r="M95" s="1"/>
      <c r="N95" s="1"/>
      <c r="O95" s="1"/>
      <c r="P95" s="1"/>
      <c r="Q95" s="1"/>
      <c r="R95" s="1"/>
      <c r="S95" s="1"/>
      <c r="T95" s="1"/>
      <c r="U95" s="1"/>
      <c r="V95" s="1"/>
      <c r="W95" s="1"/>
    </row>
    <row r="96" spans="1:23" ht="12.75">
      <c r="A96" s="1"/>
      <c r="B96" s="1"/>
      <c r="C96" s="1"/>
      <c r="D96" s="1"/>
      <c r="E96" s="1"/>
      <c r="F96" s="1"/>
      <c r="G96" s="1"/>
      <c r="H96" s="1"/>
      <c r="I96" s="1"/>
      <c r="J96" s="1"/>
      <c r="K96" s="1"/>
      <c r="L96" s="1"/>
      <c r="M96" s="1"/>
      <c r="N96" s="1"/>
      <c r="O96" s="1"/>
      <c r="P96" s="1"/>
      <c r="Q96" s="1"/>
      <c r="R96" s="1"/>
      <c r="S96" s="1"/>
      <c r="T96" s="1"/>
      <c r="U96" s="1"/>
      <c r="V96" s="1"/>
      <c r="W96" s="1"/>
    </row>
    <row r="97" spans="1:23" ht="12.75">
      <c r="A97" s="1"/>
      <c r="B97" s="1"/>
      <c r="C97" s="1"/>
      <c r="D97" s="1"/>
      <c r="E97" s="1"/>
      <c r="F97" s="1"/>
      <c r="G97" s="1"/>
      <c r="H97" s="1"/>
      <c r="I97" s="1"/>
      <c r="J97" s="1"/>
      <c r="K97" s="1"/>
      <c r="L97" s="1"/>
      <c r="M97" s="1"/>
      <c r="N97" s="1"/>
      <c r="O97" s="1"/>
      <c r="P97" s="1"/>
      <c r="Q97" s="1"/>
      <c r="R97" s="1"/>
      <c r="S97" s="1"/>
      <c r="T97" s="1"/>
      <c r="U97" s="1"/>
      <c r="V97" s="1"/>
      <c r="W97" s="1"/>
    </row>
    <row r="98" spans="1:23" ht="12.75">
      <c r="A98" s="1"/>
      <c r="B98" s="1"/>
      <c r="C98" s="1"/>
      <c r="D98" s="1"/>
      <c r="E98" s="1"/>
      <c r="F98" s="1"/>
      <c r="G98" s="1"/>
      <c r="H98" s="1"/>
      <c r="I98" s="1"/>
      <c r="J98" s="1"/>
      <c r="K98" s="1"/>
      <c r="L98" s="1"/>
      <c r="M98" s="1"/>
      <c r="N98" s="1"/>
      <c r="O98" s="1"/>
      <c r="P98" s="1"/>
      <c r="Q98" s="1"/>
      <c r="R98" s="1"/>
      <c r="S98" s="1"/>
      <c r="T98" s="1"/>
      <c r="U98" s="1"/>
      <c r="V98" s="1"/>
      <c r="W98" s="1"/>
    </row>
    <row r="99" spans="1:23" ht="12.75">
      <c r="A99" s="1"/>
      <c r="B99" s="1"/>
      <c r="C99" s="1"/>
      <c r="D99" s="1"/>
      <c r="E99" s="1"/>
      <c r="F99" s="1"/>
      <c r="G99" s="1"/>
      <c r="H99" s="1"/>
      <c r="I99" s="1"/>
      <c r="J99" s="1"/>
      <c r="K99" s="1"/>
      <c r="L99" s="1"/>
      <c r="M99" s="1"/>
      <c r="N99" s="1"/>
      <c r="O99" s="1"/>
      <c r="P99" s="1"/>
      <c r="Q99" s="1"/>
      <c r="R99" s="1"/>
      <c r="S99" s="1"/>
      <c r="T99" s="1"/>
      <c r="U99" s="1"/>
      <c r="V99" s="1"/>
      <c r="W99" s="1"/>
    </row>
    <row r="100" spans="1:23" ht="12.7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2.7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2.7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2.7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2.7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2.7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2.7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2.7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2.7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2.7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2.7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2.7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2.7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2.7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2.7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2.7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2.7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2.7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2.7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2.7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2.7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2.7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2.7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2.7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2.7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2.7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2.7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2.7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2.7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2.7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2.7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2.7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2.7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2.7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2.7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2.7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2.7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2.7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2.7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2.7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2.7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2.7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2.7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2.7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2.7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2.7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2.7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2.7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2.7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2.7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2.7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2.7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2.7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2.7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2.7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2.7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2.7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2.7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2.7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2.7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2.7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2.7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2.7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2.7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2.7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2.7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2.7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2.7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2.7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2.7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2.7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2.7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2.7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2.7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2.7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2.7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2.7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2.7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2.7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2.7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2.7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2.7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2.7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2.7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2.7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2.7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2.7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2.7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2.7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2.7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2.7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2.7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2.7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2.7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2.7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2.7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2.7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2.7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2.7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2.7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2.7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2.7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2.7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2.7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2.7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2.7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2.7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2.7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2.7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2.7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2.7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2.7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2.7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2.7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2.7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2.7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2.7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2.7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2.7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2.7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2.7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2.7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2.7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2.7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2.7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2.7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2.7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2.7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2.7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2.7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2.7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2.7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2.7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2.7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2.7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2.7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2.7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2.7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2.7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2.7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2.7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2.7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2.7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2.7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2.7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2.7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2.7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2.7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2.7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2.7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2.7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2.7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2.7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2.7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2.7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2.7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2.7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2.7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2.7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2.7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2.7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2.7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2.7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2.7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2.7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2.7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2.7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2.7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2.7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2.7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2.7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2.7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2.7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2.7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2.7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2.7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2.7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2.7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2.7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2.7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2.7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2.7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2.7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2.7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2.7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2.7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2.7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2.7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2.7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2.7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2.7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2.7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2.7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2.7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2.7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2.7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2.7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2.7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2.7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2.7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2.7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2.7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2.7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2.7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2.7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2.7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2.7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2.7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2.7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2.7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2.7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2.7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2.7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2.7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2.7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2.7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2.7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2.7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2.7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2.7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2.7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2.7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2.7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2.7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2.7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2.7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2.7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2.7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2.7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2.7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2.7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2.7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2.7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2.7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2.7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2.7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2.7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2.7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2.7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2.7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2.7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2.7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2.7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2.7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2.7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2.7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2.7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2.7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2.7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2.7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2.7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2.7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2.7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2.7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2.7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2.7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2.7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2.7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2.7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2.7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2.7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2.7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2.7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2.7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2.7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2.7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2.7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2.7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2.7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2.7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2.7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2.7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2.7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2.7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2.7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2.7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2.7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2.7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2.7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2.7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2.7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2.7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2.7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2.7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2.7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2.7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2.7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2.7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2.7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2.7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2.7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2.7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2.7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2.7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2.7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2.7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2.7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2.7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2.7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2.7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2.7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2.7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2.7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2.7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2.7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2.7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2.7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2.7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2.7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2.7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2.7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2.7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2.7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2.7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2.7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2.7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2.7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2.7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2.7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2.7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2.7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2.7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2.7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2.7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2.7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2.7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2.7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2.7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2.7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2.7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2.7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2.7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2.7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2.7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2.7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2.7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2.7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2.7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2.7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2.7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2.7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2.7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2.7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2.7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2.7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2.7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2.7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2.7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2.7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2.7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2.7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2.7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2.7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2.7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2.7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2.7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2.7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2.7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2.7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2.7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2.7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2.7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2.7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2.7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2.7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2.7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2.7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2.7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2.7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2.7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2.7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2.7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2.7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2.7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2.7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2.7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2.7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2.7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2.7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2.7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2.7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2.7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2.7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2.7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2.7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2.7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2.7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2.7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2.7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2.7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2.7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2.7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2.7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2.7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2.7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2.7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2.7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2.7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2.7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2.7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2.7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2.7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2.7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2.7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2.7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2.7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2.7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2.7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2.7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2.7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2.7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2.7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2.7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2.7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2.7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2.7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2.7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2.7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2.7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2.7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2.7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2.7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2.7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2.7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2.7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2.7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2.7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2.7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2.7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2.7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2.7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2.7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2.7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2.7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2.7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2.7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2.7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2.7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2.7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2.7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2.7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2.7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2.7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2.7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2.7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2.7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2.7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2.7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2.7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2.7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2.7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2.7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2.7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2.7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2.7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2.7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2.7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2.7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2.7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2.7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2.7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2.7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2.7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2.7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2.7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2.7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2.7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2.7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2.7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2.7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2.7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2.7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2.7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2.7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2.7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2.7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2.7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2.7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2.7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2.7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2.7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2.7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2.7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2.7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2.7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2.7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2.7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2.7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2.7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2.7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2.7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2.7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2.7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2.7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2.7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2.7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2.7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2.7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2.7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2.7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2.7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2.7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2.7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2.7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2.7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2.7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2.7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2.7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2.7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2.7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2.7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2.7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2.7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2.7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2.7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2.7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2.7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2.7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2.7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2.7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2.7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2.7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2.7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2.7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2.7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2.7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2.7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2.7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2.7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2.7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2.7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2.7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2.7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2.7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2.7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2.7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2.7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2.7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2.7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2.7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2.7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2.7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2.7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2.7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2.7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2.7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2.7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2.7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2.7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2.7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2.7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2.7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2.7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2.7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2.7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2.7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2.7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2.7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2.7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2.7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2.7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2.7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2.7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2.7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2.7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2.7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2.7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2.7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2.7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2.7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2.7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2.7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2.7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2.7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2.7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2.7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2.7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2.7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2.7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2.7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2.7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2.7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2.7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2.7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2.7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2.7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2.7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2.7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2.7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2.7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2.7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2.7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2.7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2.7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2.7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2.7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2.7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2.7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2.7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2.7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2.7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2.7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2.7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2.7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2.7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2.7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2.7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2.7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2.7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2.7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2.7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2.7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2.7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2.7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2.7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2.7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2.7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2.7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2.7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2.7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2.7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2.7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2.7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2.7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2.7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2.7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2.7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2.7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2.7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2.7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2.7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2.7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2.7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2.7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2.7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2.7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2.7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2.7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2.7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2.7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2.7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2.7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2.75">
      <c r="A906" s="1"/>
      <c r="B906" s="1"/>
      <c r="C906" s="1"/>
      <c r="D906" s="1"/>
      <c r="E906" s="1"/>
      <c r="F906" s="1"/>
      <c r="G906" s="1"/>
      <c r="H906" s="1"/>
      <c r="I906" s="1"/>
      <c r="J906" s="1"/>
      <c r="K906" s="1"/>
      <c r="L906" s="1"/>
      <c r="M906" s="1"/>
      <c r="N906" s="1"/>
      <c r="O906" s="1"/>
      <c r="P906" s="1"/>
      <c r="Q906" s="1"/>
      <c r="R906" s="1"/>
      <c r="S906" s="1"/>
      <c r="T906" s="1"/>
      <c r="U906" s="1"/>
      <c r="V906" s="1"/>
      <c r="W906" s="1"/>
    </row>
  </sheetData>
  <mergeCells count="33">
    <mergeCell ref="A54:O54"/>
    <mergeCell ref="A72:O72"/>
    <mergeCell ref="B40:C40"/>
    <mergeCell ref="B41:C41"/>
    <mergeCell ref="B42:C42"/>
    <mergeCell ref="B43:C43"/>
    <mergeCell ref="A48:O48"/>
    <mergeCell ref="A49:O49"/>
    <mergeCell ref="A50:O50"/>
    <mergeCell ref="B38:C38"/>
    <mergeCell ref="B39:C39"/>
    <mergeCell ref="A51:O51"/>
    <mergeCell ref="A52:O52"/>
    <mergeCell ref="A53:O53"/>
    <mergeCell ref="B33:C33"/>
    <mergeCell ref="B34:C34"/>
    <mergeCell ref="B35:C35"/>
    <mergeCell ref="B36:C36"/>
    <mergeCell ref="B37:C37"/>
    <mergeCell ref="A6:O6"/>
    <mergeCell ref="A7:O7"/>
    <mergeCell ref="A8:O8"/>
    <mergeCell ref="N9:O9"/>
    <mergeCell ref="A10:A13"/>
    <mergeCell ref="B10:O10"/>
    <mergeCell ref="B11:O11"/>
    <mergeCell ref="B12:N12"/>
    <mergeCell ref="O12:O13"/>
    <mergeCell ref="A1:O1"/>
    <mergeCell ref="A2:O2"/>
    <mergeCell ref="A3:O3"/>
    <mergeCell ref="A4:O4"/>
    <mergeCell ref="A5:O5"/>
  </mergeCells>
  <printOptions horizontalCentered="1" gridLines="1"/>
  <pageMargins left="0.7" right="0.7" top="0.75" bottom="0.75" header="0" footer="0"/>
  <pageSetup paperSize="9"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T783"/>
  <sheetViews>
    <sheetView showGridLines="0" workbookViewId="0"/>
  </sheetViews>
  <sheetFormatPr defaultColWidth="12.5703125" defaultRowHeight="15.75" customHeight="1"/>
  <cols>
    <col min="1" max="1" width="39.8554687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c r="A1" s="149" t="s">
        <v>62</v>
      </c>
      <c r="B1" s="150"/>
      <c r="C1" s="150"/>
      <c r="D1" s="150"/>
      <c r="E1" s="150"/>
      <c r="F1" s="150"/>
      <c r="G1" s="150"/>
      <c r="H1" s="150"/>
      <c r="I1" s="150"/>
      <c r="J1" s="151"/>
      <c r="K1" s="101"/>
      <c r="L1" s="101"/>
      <c r="M1" s="101"/>
      <c r="N1" s="101"/>
      <c r="O1" s="102"/>
      <c r="P1" s="1"/>
      <c r="Q1" s="1"/>
      <c r="R1" s="1"/>
      <c r="S1" s="1"/>
      <c r="T1" s="1"/>
    </row>
    <row r="2" spans="1:20" ht="12.75">
      <c r="A2" s="152" t="s">
        <v>0</v>
      </c>
      <c r="B2" s="153"/>
      <c r="C2" s="153"/>
      <c r="D2" s="153"/>
      <c r="E2" s="153"/>
      <c r="F2" s="153"/>
      <c r="G2" s="153"/>
      <c r="H2" s="153"/>
      <c r="I2" s="153"/>
      <c r="J2" s="154"/>
      <c r="K2" s="101"/>
      <c r="L2" s="101"/>
      <c r="M2" s="101"/>
      <c r="N2" s="101"/>
      <c r="O2" s="102"/>
      <c r="P2" s="1"/>
      <c r="Q2" s="1"/>
      <c r="R2" s="1"/>
      <c r="S2" s="1"/>
      <c r="T2" s="1"/>
    </row>
    <row r="3" spans="1:20" ht="12.75">
      <c r="A3" s="152" t="s">
        <v>1</v>
      </c>
      <c r="B3" s="153"/>
      <c r="C3" s="153"/>
      <c r="D3" s="153"/>
      <c r="E3" s="153"/>
      <c r="F3" s="153"/>
      <c r="G3" s="153"/>
      <c r="H3" s="153"/>
      <c r="I3" s="153"/>
      <c r="J3" s="154"/>
      <c r="K3" s="101"/>
      <c r="L3" s="101"/>
      <c r="M3" s="101"/>
      <c r="N3" s="101"/>
      <c r="O3" s="102"/>
      <c r="P3" s="1"/>
      <c r="Q3" s="1"/>
      <c r="R3" s="1"/>
      <c r="S3" s="1"/>
      <c r="T3" s="1"/>
    </row>
    <row r="4" spans="1:20" ht="12.75">
      <c r="A4" s="152" t="s">
        <v>2</v>
      </c>
      <c r="B4" s="153"/>
      <c r="C4" s="153"/>
      <c r="D4" s="153"/>
      <c r="E4" s="153"/>
      <c r="F4" s="153"/>
      <c r="G4" s="153"/>
      <c r="H4" s="153"/>
      <c r="I4" s="153"/>
      <c r="J4" s="154"/>
      <c r="K4" s="101"/>
      <c r="L4" s="101"/>
      <c r="M4" s="101"/>
      <c r="N4" s="101"/>
      <c r="O4" s="102"/>
      <c r="P4" s="1"/>
      <c r="Q4" s="1"/>
      <c r="R4" s="1"/>
      <c r="S4" s="1"/>
      <c r="T4" s="1"/>
    </row>
    <row r="5" spans="1:20" ht="12.75">
      <c r="A5" s="155" t="s">
        <v>63</v>
      </c>
      <c r="B5" s="153"/>
      <c r="C5" s="153"/>
      <c r="D5" s="153"/>
      <c r="E5" s="153"/>
      <c r="F5" s="153"/>
      <c r="G5" s="153"/>
      <c r="H5" s="153"/>
      <c r="I5" s="153"/>
      <c r="J5" s="154"/>
      <c r="K5" s="103"/>
      <c r="L5" s="103"/>
      <c r="M5" s="103"/>
      <c r="N5" s="103"/>
      <c r="O5" s="104"/>
      <c r="P5" s="1"/>
      <c r="Q5" s="1"/>
      <c r="R5" s="1"/>
      <c r="S5" s="1"/>
      <c r="T5" s="1"/>
    </row>
    <row r="6" spans="1:20" ht="12.75">
      <c r="A6" s="152" t="s">
        <v>4</v>
      </c>
      <c r="B6" s="153"/>
      <c r="C6" s="153"/>
      <c r="D6" s="153"/>
      <c r="E6" s="153"/>
      <c r="F6" s="153"/>
      <c r="G6" s="153"/>
      <c r="H6" s="153"/>
      <c r="I6" s="153"/>
      <c r="J6" s="154"/>
      <c r="K6" s="101"/>
      <c r="L6" s="101"/>
      <c r="M6" s="101"/>
      <c r="N6" s="101"/>
      <c r="O6" s="102"/>
      <c r="P6" s="1"/>
      <c r="Q6" s="1"/>
      <c r="R6" s="1"/>
      <c r="S6" s="1"/>
      <c r="T6" s="1"/>
    </row>
    <row r="7" spans="1:20" ht="12.75">
      <c r="A7" s="180" t="e">
        <f>#REF!</f>
        <v>#REF!</v>
      </c>
      <c r="B7" s="175"/>
      <c r="C7" s="175"/>
      <c r="D7" s="175"/>
      <c r="E7" s="175"/>
      <c r="F7" s="175"/>
      <c r="G7" s="175"/>
      <c r="H7" s="175"/>
      <c r="I7" s="175"/>
      <c r="J7" s="176"/>
      <c r="K7" s="105"/>
      <c r="L7" s="105"/>
      <c r="M7" s="105"/>
      <c r="N7" s="105"/>
      <c r="O7" s="106"/>
      <c r="P7" s="1"/>
      <c r="Q7" s="1"/>
      <c r="R7" s="1"/>
      <c r="S7" s="1"/>
      <c r="T7" s="1"/>
    </row>
    <row r="8" spans="1:20" ht="12.75">
      <c r="A8" s="182" t="e">
        <f>#REF!</f>
        <v>#REF!</v>
      </c>
      <c r="B8" s="175"/>
      <c r="C8" s="175"/>
      <c r="D8" s="175"/>
      <c r="E8" s="175"/>
      <c r="F8" s="175"/>
      <c r="G8" s="175"/>
      <c r="H8" s="175"/>
      <c r="I8" s="175"/>
      <c r="J8" s="176"/>
      <c r="K8" s="107"/>
      <c r="L8" s="107"/>
      <c r="M8" s="1"/>
      <c r="N8" s="1"/>
      <c r="O8" s="1"/>
      <c r="P8" s="1"/>
      <c r="Q8" s="1"/>
      <c r="R8" s="1"/>
      <c r="S8" s="1"/>
      <c r="T8" s="1"/>
    </row>
    <row r="9" spans="1:20" ht="12.75">
      <c r="A9" s="3" t="s">
        <v>64</v>
      </c>
      <c r="B9" s="7"/>
      <c r="C9" s="108"/>
      <c r="D9" s="108"/>
      <c r="E9" s="108"/>
      <c r="F9" s="108"/>
      <c r="G9" s="108"/>
      <c r="H9" s="108"/>
      <c r="I9" s="108"/>
      <c r="J9" s="109" t="s">
        <v>65</v>
      </c>
      <c r="K9" s="107"/>
      <c r="L9" s="107"/>
      <c r="M9" s="1"/>
      <c r="N9" s="1"/>
      <c r="O9" s="1"/>
      <c r="P9" s="1"/>
      <c r="Q9" s="1"/>
      <c r="R9" s="1"/>
      <c r="S9" s="1"/>
      <c r="T9" s="1"/>
    </row>
    <row r="10" spans="1:20" ht="18" customHeight="1">
      <c r="A10" s="183" t="s">
        <v>66</v>
      </c>
      <c r="B10" s="184" t="s">
        <v>67</v>
      </c>
      <c r="C10" s="167" t="s">
        <v>68</v>
      </c>
      <c r="D10" s="168"/>
      <c r="E10" s="168"/>
      <c r="F10" s="169"/>
      <c r="G10" s="158" t="s">
        <v>69</v>
      </c>
      <c r="H10" s="181" t="s">
        <v>70</v>
      </c>
      <c r="I10" s="158" t="s">
        <v>71</v>
      </c>
      <c r="J10" s="158" t="s">
        <v>72</v>
      </c>
      <c r="K10" s="107"/>
      <c r="L10" s="107"/>
      <c r="M10" s="7"/>
      <c r="N10" s="1"/>
      <c r="O10" s="1"/>
      <c r="P10" s="1"/>
      <c r="Q10" s="1"/>
      <c r="R10" s="1"/>
      <c r="S10" s="1"/>
      <c r="T10" s="1"/>
    </row>
    <row r="11" spans="1:20" ht="19.5" customHeight="1">
      <c r="A11" s="159"/>
      <c r="B11" s="159"/>
      <c r="C11" s="167" t="s">
        <v>73</v>
      </c>
      <c r="D11" s="169"/>
      <c r="E11" s="181" t="s">
        <v>74</v>
      </c>
      <c r="F11" s="158" t="s">
        <v>75</v>
      </c>
      <c r="G11" s="159"/>
      <c r="H11" s="159"/>
      <c r="I11" s="159"/>
      <c r="J11" s="159"/>
      <c r="K11" s="107"/>
      <c r="L11" s="107"/>
      <c r="M11" s="1"/>
      <c r="N11" s="1"/>
      <c r="O11" s="1"/>
      <c r="P11" s="1"/>
      <c r="Q11" s="1"/>
      <c r="R11" s="1"/>
      <c r="S11" s="1"/>
      <c r="T11" s="1"/>
    </row>
    <row r="12" spans="1:20" ht="32.25" customHeight="1">
      <c r="A12" s="160"/>
      <c r="B12" s="160"/>
      <c r="C12" s="110" t="s">
        <v>76</v>
      </c>
      <c r="D12" s="111" t="s">
        <v>77</v>
      </c>
      <c r="E12" s="160"/>
      <c r="F12" s="160"/>
      <c r="G12" s="160"/>
      <c r="H12" s="160"/>
      <c r="I12" s="160"/>
      <c r="J12" s="160"/>
      <c r="K12" s="107"/>
      <c r="L12" s="107"/>
      <c r="M12" s="1" t="e">
        <f>B13-C13-D13-F13</f>
        <v>#REF!</v>
      </c>
      <c r="N12" s="1"/>
      <c r="O12" s="1"/>
      <c r="P12" s="1"/>
      <c r="Q12" s="1"/>
      <c r="R12" s="1"/>
      <c r="S12" s="1"/>
      <c r="T12" s="1"/>
    </row>
    <row r="13" spans="1:20" ht="12.75">
      <c r="A13" s="144" t="s">
        <v>78</v>
      </c>
      <c r="B13" s="145">
        <f t="shared" ref="B13:I13" si="0">SUM(B14:B15)</f>
        <v>0</v>
      </c>
      <c r="C13" s="145" t="e">
        <f t="shared" si="0"/>
        <v>#REF!</v>
      </c>
      <c r="D13" s="145" t="e">
        <f t="shared" si="0"/>
        <v>#REF!</v>
      </c>
      <c r="E13" s="146">
        <f t="shared" si="0"/>
        <v>0</v>
      </c>
      <c r="F13" s="145" t="e">
        <f t="shared" si="0"/>
        <v>#REF!</v>
      </c>
      <c r="G13" s="145" t="e">
        <f t="shared" si="0"/>
        <v>#VALUE!</v>
      </c>
      <c r="H13" s="146">
        <f t="shared" si="0"/>
        <v>0</v>
      </c>
      <c r="I13" s="146">
        <f t="shared" si="0"/>
        <v>0</v>
      </c>
      <c r="J13" s="145" t="e">
        <f t="shared" ref="J13:J22" si="1">G13-H13</f>
        <v>#VALUE!</v>
      </c>
      <c r="K13" s="107"/>
      <c r="L13" s="107"/>
      <c r="M13" s="1"/>
      <c r="N13" s="1"/>
      <c r="O13" s="1"/>
      <c r="P13" s="1"/>
      <c r="Q13" s="1"/>
      <c r="R13" s="1"/>
      <c r="S13" s="1"/>
      <c r="T13" s="1"/>
    </row>
    <row r="14" spans="1:20" ht="12.75">
      <c r="A14" s="134" t="s">
        <v>79</v>
      </c>
      <c r="B14" s="135" t="s">
        <v>99</v>
      </c>
      <c r="C14" s="113" t="e">
        <f>'[1]Entrada de dados Anexos V e VI'!E82</f>
        <v>#REF!</v>
      </c>
      <c r="D14" s="135" t="e">
        <f>'[1]Entrada de dados Anexos V e VI'!E81</f>
        <v>#REF!</v>
      </c>
      <c r="E14" s="113">
        <v>0</v>
      </c>
      <c r="F14" s="135" t="e">
        <f>'[1]Entrada de dados Anexos V e VI'!E83</f>
        <v>#REF!</v>
      </c>
      <c r="G14" s="113" t="e">
        <f t="shared" ref="G14:G22" si="2">B14-C14-D14-E14-F14</f>
        <v>#VALUE!</v>
      </c>
      <c r="H14" s="113">
        <v>0</v>
      </c>
      <c r="I14" s="113">
        <v>0</v>
      </c>
      <c r="J14" s="113" t="e">
        <f t="shared" si="1"/>
        <v>#VALUE!</v>
      </c>
      <c r="K14" s="107"/>
      <c r="L14" s="107"/>
      <c r="M14" s="1"/>
      <c r="N14" s="1"/>
      <c r="O14" s="1"/>
      <c r="P14" s="1"/>
      <c r="Q14" s="1"/>
      <c r="R14" s="1"/>
      <c r="S14" s="1"/>
      <c r="T14" s="1"/>
    </row>
    <row r="15" spans="1:20" ht="12.75">
      <c r="A15" s="134" t="s">
        <v>80</v>
      </c>
      <c r="B15" s="135" t="s">
        <v>99</v>
      </c>
      <c r="C15" s="113">
        <v>0</v>
      </c>
      <c r="D15" s="113">
        <v>0</v>
      </c>
      <c r="E15" s="113">
        <v>0</v>
      </c>
      <c r="F15" s="113">
        <v>0</v>
      </c>
      <c r="G15" s="113" t="e">
        <f t="shared" si="2"/>
        <v>#VALUE!</v>
      </c>
      <c r="H15" s="113">
        <v>0</v>
      </c>
      <c r="I15" s="113">
        <v>0</v>
      </c>
      <c r="J15" s="113" t="e">
        <f t="shared" si="1"/>
        <v>#VALUE!</v>
      </c>
      <c r="K15" s="107"/>
      <c r="L15" s="107"/>
      <c r="M15" s="1"/>
      <c r="N15" s="1"/>
      <c r="O15" s="1"/>
      <c r="P15" s="1"/>
      <c r="Q15" s="1"/>
      <c r="R15" s="1"/>
      <c r="S15" s="1"/>
      <c r="T15" s="1"/>
    </row>
    <row r="16" spans="1:20" ht="12.75">
      <c r="A16" s="144" t="s">
        <v>81</v>
      </c>
      <c r="B16" s="112">
        <f>SUM(B17:B22)</f>
        <v>0</v>
      </c>
      <c r="C16" s="112">
        <v>0</v>
      </c>
      <c r="D16" s="112">
        <v>0</v>
      </c>
      <c r="E16" s="112">
        <v>0</v>
      </c>
      <c r="F16" s="112">
        <v>0</v>
      </c>
      <c r="G16" s="112">
        <f t="shared" si="2"/>
        <v>0</v>
      </c>
      <c r="H16" s="112">
        <f t="shared" ref="H16:I16" si="3">SUM(H17:H22)</f>
        <v>0</v>
      </c>
      <c r="I16" s="112">
        <f t="shared" si="3"/>
        <v>0</v>
      </c>
      <c r="J16" s="145">
        <f t="shared" si="1"/>
        <v>0</v>
      </c>
      <c r="K16" s="107"/>
      <c r="L16" s="107"/>
      <c r="M16" s="1"/>
      <c r="N16" s="1"/>
      <c r="O16" s="1"/>
      <c r="P16" s="1"/>
      <c r="Q16" s="1"/>
      <c r="R16" s="1"/>
      <c r="S16" s="1"/>
      <c r="T16" s="1"/>
    </row>
    <row r="17" spans="1:20" ht="12.75">
      <c r="A17" s="134" t="s">
        <v>82</v>
      </c>
      <c r="B17" s="135" t="s">
        <v>99</v>
      </c>
      <c r="C17" s="113">
        <v>0</v>
      </c>
      <c r="D17" s="113">
        <v>0</v>
      </c>
      <c r="E17" s="113">
        <v>0</v>
      </c>
      <c r="F17" s="113">
        <v>0</v>
      </c>
      <c r="G17" s="113" t="e">
        <f t="shared" si="2"/>
        <v>#VALUE!</v>
      </c>
      <c r="H17" s="113">
        <v>0</v>
      </c>
      <c r="I17" s="113">
        <v>0</v>
      </c>
      <c r="J17" s="113" t="e">
        <f t="shared" si="1"/>
        <v>#VALUE!</v>
      </c>
      <c r="K17" s="107"/>
      <c r="L17" s="107"/>
      <c r="M17" s="1"/>
      <c r="N17" s="1"/>
      <c r="O17" s="1"/>
      <c r="P17" s="1"/>
      <c r="Q17" s="1"/>
      <c r="R17" s="1"/>
      <c r="S17" s="1"/>
      <c r="T17" s="1"/>
    </row>
    <row r="18" spans="1:20" ht="12.75">
      <c r="A18" s="134" t="s">
        <v>83</v>
      </c>
      <c r="B18" s="135" t="s">
        <v>99</v>
      </c>
      <c r="C18" s="113">
        <v>0</v>
      </c>
      <c r="D18" s="113">
        <v>0</v>
      </c>
      <c r="E18" s="113">
        <v>0</v>
      </c>
      <c r="F18" s="113">
        <v>0</v>
      </c>
      <c r="G18" s="113" t="e">
        <f t="shared" si="2"/>
        <v>#VALUE!</v>
      </c>
      <c r="H18" s="113">
        <v>0</v>
      </c>
      <c r="I18" s="113">
        <v>0</v>
      </c>
      <c r="J18" s="113" t="e">
        <f t="shared" si="1"/>
        <v>#VALUE!</v>
      </c>
      <c r="K18" s="107"/>
      <c r="L18" s="107"/>
      <c r="M18" s="1"/>
      <c r="N18" s="1"/>
      <c r="O18" s="1"/>
      <c r="P18" s="1"/>
      <c r="Q18" s="1"/>
      <c r="R18" s="1"/>
      <c r="S18" s="1"/>
      <c r="T18" s="1"/>
    </row>
    <row r="19" spans="1:20" ht="12.75">
      <c r="A19" s="134" t="s">
        <v>84</v>
      </c>
      <c r="B19" s="135" t="s">
        <v>99</v>
      </c>
      <c r="C19" s="113">
        <v>0</v>
      </c>
      <c r="D19" s="113">
        <v>0</v>
      </c>
      <c r="E19" s="113">
        <v>0</v>
      </c>
      <c r="F19" s="113">
        <v>0</v>
      </c>
      <c r="G19" s="113" t="e">
        <f t="shared" si="2"/>
        <v>#VALUE!</v>
      </c>
      <c r="H19" s="113">
        <v>0</v>
      </c>
      <c r="I19" s="113">
        <v>0</v>
      </c>
      <c r="J19" s="113" t="e">
        <f t="shared" si="1"/>
        <v>#VALUE!</v>
      </c>
      <c r="K19" s="107"/>
      <c r="L19" s="107"/>
      <c r="M19" s="1"/>
      <c r="N19" s="1"/>
      <c r="O19" s="1"/>
      <c r="P19" s="1"/>
      <c r="Q19" s="1"/>
      <c r="R19" s="1"/>
      <c r="S19" s="1"/>
      <c r="T19" s="1"/>
    </row>
    <row r="20" spans="1:20" ht="12.75">
      <c r="A20" s="134" t="s">
        <v>85</v>
      </c>
      <c r="B20" s="135" t="s">
        <v>99</v>
      </c>
      <c r="C20" s="113">
        <v>0</v>
      </c>
      <c r="D20" s="113">
        <v>0</v>
      </c>
      <c r="E20" s="113">
        <v>0</v>
      </c>
      <c r="F20" s="113">
        <v>0</v>
      </c>
      <c r="G20" s="113" t="e">
        <f t="shared" si="2"/>
        <v>#VALUE!</v>
      </c>
      <c r="H20" s="113">
        <v>0</v>
      </c>
      <c r="I20" s="113">
        <v>0</v>
      </c>
      <c r="J20" s="113" t="e">
        <f t="shared" si="1"/>
        <v>#VALUE!</v>
      </c>
      <c r="K20" s="107"/>
      <c r="L20" s="107"/>
      <c r="M20" s="1"/>
      <c r="N20" s="1"/>
      <c r="O20" s="1"/>
      <c r="P20" s="1"/>
      <c r="Q20" s="1"/>
      <c r="R20" s="1"/>
      <c r="S20" s="1"/>
      <c r="T20" s="1"/>
    </row>
    <row r="21" spans="1:20" ht="12.75">
      <c r="A21" s="134" t="s">
        <v>86</v>
      </c>
      <c r="B21" s="135" t="s">
        <v>99</v>
      </c>
      <c r="C21" s="113">
        <v>0</v>
      </c>
      <c r="D21" s="113">
        <v>0</v>
      </c>
      <c r="E21" s="113">
        <v>0</v>
      </c>
      <c r="F21" s="113">
        <v>0</v>
      </c>
      <c r="G21" s="113" t="e">
        <f t="shared" si="2"/>
        <v>#VALUE!</v>
      </c>
      <c r="H21" s="113">
        <v>0</v>
      </c>
      <c r="I21" s="113">
        <v>0</v>
      </c>
      <c r="J21" s="113" t="e">
        <f t="shared" si="1"/>
        <v>#VALUE!</v>
      </c>
      <c r="K21" s="107"/>
      <c r="L21" s="107"/>
      <c r="M21" s="1"/>
      <c r="N21" s="1"/>
      <c r="O21" s="1"/>
      <c r="P21" s="1"/>
      <c r="Q21" s="1"/>
      <c r="R21" s="1"/>
      <c r="S21" s="1"/>
      <c r="T21" s="1"/>
    </row>
    <row r="22" spans="1:20" ht="12.75">
      <c r="A22" s="134" t="s">
        <v>87</v>
      </c>
      <c r="B22" s="135" t="s">
        <v>99</v>
      </c>
      <c r="C22" s="113">
        <v>0</v>
      </c>
      <c r="D22" s="113">
        <v>0</v>
      </c>
      <c r="E22" s="113">
        <v>0</v>
      </c>
      <c r="F22" s="113">
        <v>0</v>
      </c>
      <c r="G22" s="113" t="e">
        <f t="shared" si="2"/>
        <v>#VALUE!</v>
      </c>
      <c r="H22" s="113">
        <v>0</v>
      </c>
      <c r="I22" s="113">
        <v>0</v>
      </c>
      <c r="J22" s="113" t="e">
        <f t="shared" si="1"/>
        <v>#VALUE!</v>
      </c>
      <c r="K22" s="107"/>
      <c r="L22" s="107"/>
      <c r="M22" s="1"/>
      <c r="N22" s="1"/>
      <c r="O22" s="1"/>
      <c r="P22" s="1"/>
      <c r="Q22" s="1"/>
      <c r="R22" s="1"/>
      <c r="S22" s="1"/>
      <c r="T22" s="1"/>
    </row>
    <row r="23" spans="1:20" ht="12.75">
      <c r="A23" s="114" t="s">
        <v>88</v>
      </c>
      <c r="B23" s="115">
        <f t="shared" ref="B23:J23" si="4">B13+B16</f>
        <v>0</v>
      </c>
      <c r="C23" s="115" t="e">
        <f t="shared" si="4"/>
        <v>#REF!</v>
      </c>
      <c r="D23" s="115" t="e">
        <f t="shared" si="4"/>
        <v>#REF!</v>
      </c>
      <c r="E23" s="115">
        <f t="shared" si="4"/>
        <v>0</v>
      </c>
      <c r="F23" s="115" t="e">
        <f t="shared" si="4"/>
        <v>#REF!</v>
      </c>
      <c r="G23" s="115" t="e">
        <f t="shared" si="4"/>
        <v>#VALUE!</v>
      </c>
      <c r="H23" s="115">
        <f t="shared" si="4"/>
        <v>0</v>
      </c>
      <c r="I23" s="115">
        <f t="shared" si="4"/>
        <v>0</v>
      </c>
      <c r="J23" s="115" t="e">
        <f t="shared" si="4"/>
        <v>#VALUE!</v>
      </c>
      <c r="K23" s="116"/>
      <c r="L23" s="116"/>
      <c r="M23" s="20"/>
      <c r="N23" s="20"/>
      <c r="O23" s="20"/>
      <c r="P23" s="20"/>
      <c r="Q23" s="20"/>
      <c r="R23" s="20"/>
      <c r="S23" s="20"/>
      <c r="T23" s="20"/>
    </row>
    <row r="24" spans="1:20" ht="12.75">
      <c r="A24" s="117" t="str">
        <f>'Anexo 1 RGF '!A45</f>
        <v>FONTE: Sistema e-Fisco; Unidade Responsável: Departamento de Contabilidade e Finanças - Gerência de Controle e Prestação de Contas; Data da emissão: 24/01/2025; Hora da emissão: 12h 00m</v>
      </c>
      <c r="B24" s="118"/>
      <c r="C24" s="118"/>
      <c r="D24" s="118"/>
      <c r="E24" s="118"/>
      <c r="F24" s="118"/>
      <c r="G24" s="118"/>
      <c r="H24" s="118"/>
      <c r="I24" s="118"/>
      <c r="J24" s="119"/>
      <c r="K24" s="107"/>
      <c r="L24" s="107"/>
      <c r="M24" s="1"/>
      <c r="N24" s="1"/>
      <c r="O24" s="1"/>
      <c r="P24" s="1"/>
      <c r="Q24" s="1"/>
      <c r="R24" s="1"/>
      <c r="S24" s="1"/>
      <c r="T24" s="1"/>
    </row>
    <row r="25" spans="1:20" ht="10.5" customHeight="1">
      <c r="A25" s="120">
        <f>'Anexo 1 RGF '!A46</f>
        <v>0</v>
      </c>
      <c r="B25" s="7"/>
      <c r="C25" s="7"/>
      <c r="D25" s="7"/>
      <c r="E25" s="7"/>
      <c r="F25" s="107"/>
      <c r="G25" s="7"/>
      <c r="H25" s="7"/>
      <c r="I25" s="7"/>
      <c r="J25" s="136"/>
      <c r="K25" s="107"/>
      <c r="L25" s="107"/>
      <c r="M25" s="1"/>
      <c r="N25" s="1"/>
      <c r="O25" s="1"/>
      <c r="P25" s="1"/>
      <c r="Q25" s="1"/>
      <c r="R25" s="1"/>
      <c r="S25" s="1"/>
      <c r="T25" s="1"/>
    </row>
    <row r="26" spans="1:20" ht="12.75">
      <c r="A26" s="137" t="s">
        <v>89</v>
      </c>
      <c r="B26" s="138"/>
      <c r="C26" s="138"/>
      <c r="D26" s="138"/>
      <c r="E26" s="138"/>
      <c r="F26" s="138"/>
      <c r="G26" s="138"/>
      <c r="H26" s="138"/>
      <c r="I26" s="138"/>
      <c r="J26" s="139"/>
      <c r="K26" s="1"/>
      <c r="L26" s="1"/>
      <c r="M26" s="1"/>
      <c r="N26" s="1"/>
      <c r="O26" s="1"/>
      <c r="P26" s="1"/>
      <c r="Q26" s="1"/>
      <c r="R26" s="1"/>
      <c r="S26" s="1"/>
      <c r="T26" s="1"/>
    </row>
    <row r="27" spans="1:20" ht="12.75">
      <c r="A27" s="185" t="s">
        <v>98</v>
      </c>
      <c r="B27" s="165"/>
      <c r="C27" s="165"/>
      <c r="D27" s="165"/>
      <c r="E27" s="165"/>
      <c r="F27" s="165"/>
      <c r="G27" s="165"/>
      <c r="H27" s="165"/>
      <c r="I27" s="165"/>
      <c r="J27" s="166"/>
      <c r="K27" s="1"/>
      <c r="L27" s="1"/>
      <c r="M27" s="1"/>
      <c r="N27" s="1"/>
      <c r="O27" s="1"/>
      <c r="P27" s="1"/>
      <c r="Q27" s="1"/>
      <c r="R27" s="1"/>
      <c r="S27" s="1"/>
      <c r="T27" s="1"/>
    </row>
    <row r="28" spans="1:20" ht="12.75">
      <c r="A28" s="129"/>
      <c r="B28" s="1"/>
      <c r="C28" s="1"/>
      <c r="D28" s="1"/>
      <c r="E28" s="1"/>
      <c r="F28" s="1"/>
      <c r="G28" s="1"/>
      <c r="H28" s="1"/>
      <c r="I28" s="1"/>
      <c r="J28" s="131"/>
      <c r="K28" s="1"/>
      <c r="L28" s="1"/>
      <c r="M28" s="1"/>
      <c r="N28" s="1"/>
      <c r="O28" s="1"/>
      <c r="P28" s="1"/>
      <c r="Q28" s="1"/>
      <c r="R28" s="1"/>
      <c r="S28" s="1"/>
      <c r="T28" s="1"/>
    </row>
    <row r="29" spans="1:20" ht="12.75">
      <c r="A29" s="140" t="str">
        <f>'Anexo 1 RGF '!A55</f>
        <v>VALDECIR FERNANDES PASCOAL</v>
      </c>
      <c r="B29" s="130" t="str">
        <f>'Anexo 1 RGF '!B55</f>
        <v>LÚCIO GUSTAVO DE PAIVA GENU DINIZ</v>
      </c>
      <c r="C29" s="1"/>
      <c r="D29" s="1"/>
      <c r="E29" s="130" t="str">
        <f>'Anexo 1 RGF '!F55</f>
        <v>ANDRÉ RICARDO BATISTA DE BARROS E SILVA</v>
      </c>
      <c r="G29" s="1"/>
      <c r="H29" s="130" t="str">
        <f>'Anexo 1 RGF '!K55</f>
        <v>CARLOS ALBERTO DOS SANTOS PEREIRA</v>
      </c>
      <c r="I29" s="1"/>
      <c r="J29" s="131"/>
      <c r="K29" s="1"/>
      <c r="L29" s="1"/>
      <c r="M29" s="1"/>
      <c r="N29" s="1"/>
      <c r="O29" s="1"/>
      <c r="P29" s="1"/>
      <c r="Q29" s="1"/>
      <c r="R29" s="1"/>
      <c r="S29" s="1"/>
      <c r="T29" s="1"/>
    </row>
    <row r="30" spans="1:20" ht="12.75">
      <c r="A30" s="141" t="str">
        <f>'Anexo 1 RGF '!A56</f>
        <v>Presidente do TCE/PE</v>
      </c>
      <c r="B30" s="27" t="str">
        <f>'Anexo 1 RGF '!B56</f>
        <v>Gerente de Auditoria Interna</v>
      </c>
      <c r="C30" s="1"/>
      <c r="D30" s="1"/>
      <c r="E30" s="27" t="str">
        <f>'Anexo 1 RGF '!F56</f>
        <v>Diretor de Contabilidade e Finanças</v>
      </c>
      <c r="G30" s="1"/>
      <c r="H30" s="27" t="str">
        <f>'Anexo 1 RGF '!K56</f>
        <v>Gerente de Controle e Prestação de Contas</v>
      </c>
      <c r="I30" s="1"/>
      <c r="J30" s="131"/>
      <c r="K30" s="1"/>
      <c r="L30" s="1"/>
      <c r="M30" s="1"/>
      <c r="N30" s="1"/>
      <c r="O30" s="1"/>
      <c r="P30" s="1"/>
      <c r="Q30" s="1"/>
      <c r="R30" s="1"/>
      <c r="S30" s="1"/>
      <c r="T30" s="1"/>
    </row>
    <row r="31" spans="1:20" ht="12.75">
      <c r="A31" s="142"/>
      <c r="B31" s="143"/>
      <c r="C31" s="143"/>
      <c r="D31" s="143"/>
      <c r="E31" s="132" t="str">
        <f>'Anexo 1 RGF '!F57</f>
        <v>Contador - PE-016.082/O</v>
      </c>
      <c r="F31" s="10"/>
      <c r="G31" s="143"/>
      <c r="H31" s="132" t="str">
        <f>'Anexo 1 RGF '!K57</f>
        <v>Contador - RN-012.204/O</v>
      </c>
      <c r="I31" s="143"/>
      <c r="J31" s="133"/>
      <c r="K31" s="1"/>
      <c r="L31" s="1"/>
      <c r="M31" s="1"/>
      <c r="N31" s="1"/>
      <c r="O31" s="1"/>
      <c r="P31" s="1"/>
      <c r="Q31" s="1"/>
      <c r="R31" s="1"/>
      <c r="S31" s="1"/>
      <c r="T31" s="1"/>
    </row>
    <row r="32" spans="1:20" ht="12.75">
      <c r="A32" s="1"/>
      <c r="B32" s="1"/>
      <c r="C32" s="1"/>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21" t="s">
        <v>90</v>
      </c>
      <c r="B35" s="122" t="e">
        <f>C23+D23+F23</f>
        <v>#REF!</v>
      </c>
      <c r="C35" s="27"/>
      <c r="D35" s="1"/>
      <c r="E35" s="1"/>
      <c r="F35" s="1"/>
      <c r="G35" s="1"/>
      <c r="H35" s="1"/>
      <c r="I35" s="1"/>
      <c r="J35" s="1"/>
      <c r="K35" s="1"/>
      <c r="L35" s="1"/>
      <c r="M35" s="1"/>
      <c r="N35" s="1"/>
      <c r="O35" s="1"/>
      <c r="P35" s="1"/>
      <c r="Q35" s="1"/>
      <c r="R35" s="1"/>
      <c r="S35" s="1"/>
      <c r="T35" s="1"/>
    </row>
    <row r="36" spans="1:20" ht="12.75">
      <c r="A36" s="123" t="s">
        <v>91</v>
      </c>
      <c r="B36" s="147"/>
      <c r="C36" s="27"/>
      <c r="D36" s="1"/>
      <c r="E36" s="1"/>
      <c r="F36" s="97"/>
      <c r="G36" s="97"/>
      <c r="H36" s="1"/>
      <c r="I36" s="1"/>
      <c r="J36" s="1"/>
      <c r="K36" s="1"/>
      <c r="L36" s="1"/>
      <c r="M36" s="1"/>
      <c r="N36" s="1"/>
      <c r="O36" s="1"/>
      <c r="P36" s="1"/>
      <c r="Q36" s="1"/>
      <c r="R36" s="1"/>
      <c r="S36" s="1"/>
      <c r="T36" s="1"/>
    </row>
    <row r="37" spans="1:20" ht="12.75">
      <c r="A37" s="123" t="s">
        <v>92</v>
      </c>
      <c r="B37" s="147"/>
      <c r="C37" s="27"/>
      <c r="D37" s="1"/>
      <c r="E37" s="1"/>
      <c r="F37" s="1"/>
      <c r="G37" s="97"/>
      <c r="H37" s="1"/>
      <c r="I37" s="1"/>
      <c r="J37" s="1"/>
      <c r="K37" s="1"/>
      <c r="L37" s="1"/>
      <c r="M37" s="1"/>
      <c r="N37" s="1"/>
      <c r="O37" s="1"/>
      <c r="P37" s="1"/>
      <c r="Q37" s="1"/>
      <c r="R37" s="1"/>
      <c r="S37" s="1"/>
      <c r="T37" s="1"/>
    </row>
    <row r="38" spans="1:20" ht="12.75">
      <c r="A38" s="123" t="s">
        <v>93</v>
      </c>
      <c r="B38" s="148"/>
      <c r="C38" s="124"/>
      <c r="D38" s="124"/>
      <c r="E38" s="124"/>
      <c r="F38" s="125"/>
      <c r="G38" s="126"/>
      <c r="H38" s="124"/>
      <c r="I38" s="1"/>
      <c r="J38" s="1"/>
      <c r="K38" s="1"/>
      <c r="L38" s="1"/>
      <c r="M38" s="1"/>
      <c r="N38" s="1"/>
      <c r="O38" s="1"/>
      <c r="P38" s="1"/>
      <c r="Q38" s="1"/>
      <c r="R38" s="1"/>
      <c r="S38" s="1"/>
      <c r="T38" s="1"/>
    </row>
    <row r="39" spans="1:20" ht="12.75">
      <c r="A39" s="123" t="s">
        <v>94</v>
      </c>
      <c r="B39" s="147"/>
      <c r="C39" s="1"/>
      <c r="D39" s="1"/>
      <c r="E39" s="1"/>
      <c r="F39" s="1"/>
      <c r="G39" s="1"/>
      <c r="H39" s="1"/>
      <c r="I39" s="1"/>
      <c r="J39" s="1"/>
      <c r="K39" s="1"/>
      <c r="L39" s="1"/>
      <c r="M39" s="1"/>
      <c r="N39" s="1"/>
      <c r="O39" s="1"/>
      <c r="P39" s="1"/>
      <c r="Q39" s="1"/>
      <c r="R39" s="1"/>
      <c r="S39" s="1"/>
      <c r="T39" s="1"/>
    </row>
    <row r="40" spans="1:20" ht="12.75">
      <c r="A40" s="127" t="s">
        <v>95</v>
      </c>
      <c r="B40" s="122">
        <f>SUM(B36:B39)</f>
        <v>0</v>
      </c>
      <c r="C40" s="1"/>
      <c r="D40" s="1"/>
      <c r="E40" s="1"/>
      <c r="F40" s="1"/>
      <c r="G40" s="128"/>
      <c r="H40" s="1"/>
      <c r="I40" s="1"/>
      <c r="J40" s="1"/>
      <c r="K40" s="1"/>
      <c r="L40" s="1"/>
      <c r="M40" s="1"/>
      <c r="N40" s="1"/>
      <c r="O40" s="1"/>
      <c r="P40" s="1"/>
      <c r="Q40" s="1"/>
      <c r="R40" s="1"/>
      <c r="S40" s="1"/>
      <c r="T40" s="1"/>
    </row>
    <row r="41" spans="1:20" ht="12.75">
      <c r="A41" s="1"/>
      <c r="B41" s="1"/>
      <c r="C41" s="1"/>
      <c r="D41" s="1"/>
      <c r="E41" s="1"/>
      <c r="F41" s="1"/>
      <c r="G41" s="128"/>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sheetData>
  <mergeCells count="19">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 ref="A1:J1"/>
    <mergeCell ref="A2:J2"/>
    <mergeCell ref="A3:J3"/>
    <mergeCell ref="A4:J4"/>
    <mergeCell ref="A5:J5"/>
  </mergeCell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Anexo 1 RGF </vt:lpstr>
      <vt:lpstr>Anexo 5 RGF - 14ª Edição MDF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dos Santos Pereira</dc:creator>
  <cp:lastModifiedBy>Carlos Santos</cp:lastModifiedBy>
  <dcterms:created xsi:type="dcterms:W3CDTF">2025-05-26T15:15:18Z</dcterms:created>
  <dcterms:modified xsi:type="dcterms:W3CDTF">2025-05-26T15:15:18Z</dcterms:modified>
</cp:coreProperties>
</file>