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0" yWindow="1005" windowWidth="19440" windowHeight="11730" activeTab="1"/>
  </bookViews>
  <sheets>
    <sheet name="1º SEMESTREl" sheetId="1" r:id="rId1"/>
    <sheet name="2º SEMESTRE" sheetId="2" r:id="rId2"/>
  </sheets>
  <externalReferences>
    <externalReference r:id="rId3"/>
  </externalReferences>
  <definedNames>
    <definedName name="_xlnm.Print_Area" localSheetId="0">'1º SEMESTREl'!$A$1:$W$197</definedName>
    <definedName name="_xlnm.Print_Titles" localSheetId="0">'1º SEMESTREl'!$10:$12</definedName>
    <definedName name="_xlnm.Print_Titles" localSheetId="1">'2º SEMESTRE'!$12:$14</definedName>
  </definedNames>
  <calcPr calcId="125725"/>
</workbook>
</file>

<file path=xl/calcChain.xml><?xml version="1.0" encoding="utf-8"?>
<calcChain xmlns="http://schemas.openxmlformats.org/spreadsheetml/2006/main">
  <c r="K9" i="2"/>
  <c r="I9"/>
  <c r="J8"/>
  <c r="I8"/>
  <c r="H9" l="1"/>
  <c r="G9"/>
  <c r="F9"/>
  <c r="K8"/>
  <c r="E9"/>
  <c r="D9"/>
  <c r="I8" i="1"/>
  <c r="H8"/>
  <c r="G13"/>
  <c r="F8"/>
  <c r="E8"/>
  <c r="D13"/>
  <c r="E13"/>
  <c r="F13"/>
  <c r="H13"/>
  <c r="I13"/>
  <c r="D14"/>
  <c r="E14"/>
  <c r="F14"/>
  <c r="G14"/>
  <c r="H14"/>
  <c r="I14"/>
  <c r="D15"/>
  <c r="E15"/>
  <c r="F15"/>
  <c r="G15"/>
  <c r="H15"/>
  <c r="I15"/>
  <c r="D16"/>
  <c r="E16"/>
  <c r="F16"/>
  <c r="G16"/>
  <c r="H16"/>
  <c r="I16"/>
  <c r="D17"/>
  <c r="E17"/>
  <c r="F17"/>
  <c r="G17"/>
  <c r="H17"/>
  <c r="I17"/>
  <c r="D18"/>
  <c r="E18"/>
  <c r="F18"/>
  <c r="G18"/>
  <c r="H18"/>
  <c r="I18"/>
  <c r="D19"/>
  <c r="E19"/>
  <c r="F19"/>
  <c r="G19"/>
  <c r="H19"/>
  <c r="I19"/>
  <c r="D20"/>
  <c r="E20"/>
  <c r="F20"/>
  <c r="G20"/>
  <c r="H20"/>
  <c r="I20"/>
  <c r="D21"/>
  <c r="E21"/>
  <c r="F21"/>
  <c r="G21"/>
  <c r="H21"/>
  <c r="I21"/>
  <c r="D22"/>
  <c r="E22"/>
  <c r="F22"/>
  <c r="G22"/>
  <c r="H22"/>
  <c r="I22"/>
  <c r="D23"/>
  <c r="E23"/>
  <c r="F23"/>
  <c r="G23"/>
  <c r="H23"/>
  <c r="I23"/>
  <c r="D24"/>
  <c r="E24"/>
  <c r="F24"/>
  <c r="G24"/>
  <c r="H24"/>
  <c r="I24"/>
  <c r="D25"/>
  <c r="E25"/>
  <c r="F25"/>
  <c r="G25"/>
  <c r="H25"/>
  <c r="I25"/>
  <c r="D26"/>
  <c r="E26"/>
  <c r="F26"/>
  <c r="G26"/>
  <c r="H26"/>
  <c r="I26"/>
  <c r="D27"/>
  <c r="E27"/>
  <c r="F27"/>
  <c r="G27"/>
  <c r="H27"/>
  <c r="I27"/>
  <c r="D28"/>
  <c r="E28"/>
  <c r="F28"/>
  <c r="G28"/>
  <c r="H28"/>
  <c r="I28"/>
  <c r="D29"/>
  <c r="E29"/>
  <c r="F29"/>
  <c r="G29"/>
  <c r="H29"/>
  <c r="I29"/>
  <c r="D30"/>
  <c r="E30"/>
  <c r="F30"/>
  <c r="G30"/>
  <c r="H30"/>
  <c r="I30"/>
  <c r="D31"/>
  <c r="E31"/>
  <c r="F31"/>
  <c r="G31"/>
  <c r="H31"/>
  <c r="I31"/>
  <c r="D32"/>
  <c r="E32"/>
  <c r="F32"/>
  <c r="G32"/>
  <c r="H32"/>
  <c r="I32"/>
  <c r="D33"/>
  <c r="E33"/>
  <c r="F33"/>
  <c r="G33"/>
  <c r="H33"/>
  <c r="I33"/>
  <c r="D34"/>
  <c r="E34"/>
  <c r="F34"/>
  <c r="G34"/>
  <c r="H34"/>
  <c r="I34"/>
  <c r="D35"/>
  <c r="E35"/>
  <c r="F35"/>
  <c r="G35"/>
  <c r="H35"/>
  <c r="I35"/>
  <c r="D36"/>
  <c r="E36"/>
  <c r="F36"/>
  <c r="G36"/>
  <c r="H36"/>
  <c r="I36"/>
  <c r="D37"/>
  <c r="E37"/>
  <c r="F37"/>
  <c r="G37"/>
  <c r="H37"/>
  <c r="I37"/>
  <c r="D38"/>
  <c r="E38"/>
  <c r="F38"/>
  <c r="G38"/>
  <c r="H38"/>
  <c r="I38"/>
  <c r="D39"/>
  <c r="E39"/>
  <c r="F39"/>
  <c r="G39"/>
  <c r="H39"/>
  <c r="I39"/>
  <c r="D40"/>
  <c r="E40"/>
  <c r="F40"/>
  <c r="G40"/>
  <c r="H40"/>
  <c r="I40"/>
  <c r="D41"/>
  <c r="E41"/>
  <c r="F41"/>
  <c r="G41"/>
  <c r="H41"/>
  <c r="I41"/>
  <c r="D42"/>
  <c r="E42"/>
  <c r="F42"/>
  <c r="G42"/>
  <c r="H42"/>
  <c r="I42"/>
  <c r="D43"/>
  <c r="E43"/>
  <c r="F43"/>
  <c r="G43"/>
  <c r="H43"/>
  <c r="I43"/>
  <c r="D44"/>
  <c r="E44"/>
  <c r="F44"/>
  <c r="G44"/>
  <c r="H44"/>
  <c r="I44"/>
  <c r="D45"/>
  <c r="E45"/>
  <c r="F45"/>
  <c r="G45"/>
  <c r="H45"/>
  <c r="I45"/>
  <c r="D46"/>
  <c r="E46"/>
  <c r="F46"/>
  <c r="G46"/>
  <c r="H46"/>
  <c r="I46"/>
  <c r="D47"/>
  <c r="E47"/>
  <c r="F47"/>
  <c r="G47"/>
  <c r="H47"/>
  <c r="I47"/>
  <c r="D48"/>
  <c r="E48"/>
  <c r="F48"/>
  <c r="G48"/>
  <c r="H48"/>
  <c r="I48"/>
  <c r="D49"/>
  <c r="E49"/>
  <c r="F49"/>
  <c r="G49"/>
  <c r="H49"/>
  <c r="I49"/>
  <c r="D50"/>
  <c r="E50"/>
  <c r="F50"/>
  <c r="G50"/>
  <c r="H50"/>
  <c r="I50"/>
  <c r="D51"/>
  <c r="E51"/>
  <c r="F51"/>
  <c r="G51"/>
  <c r="H51"/>
  <c r="I51"/>
  <c r="D52"/>
  <c r="E52"/>
  <c r="F52"/>
  <c r="G52"/>
  <c r="H52"/>
  <c r="I52"/>
  <c r="D53"/>
  <c r="E53"/>
  <c r="F53"/>
  <c r="G53"/>
  <c r="H53"/>
  <c r="I53"/>
  <c r="D54"/>
  <c r="E54"/>
  <c r="F54"/>
  <c r="G54"/>
  <c r="H54"/>
  <c r="I54"/>
  <c r="D55"/>
  <c r="E55"/>
  <c r="F55"/>
  <c r="G55"/>
  <c r="H55"/>
  <c r="I55"/>
  <c r="D56"/>
  <c r="E56"/>
  <c r="F56"/>
  <c r="G56"/>
  <c r="H56"/>
  <c r="I56"/>
  <c r="D57"/>
  <c r="E57"/>
  <c r="F57"/>
  <c r="G57"/>
  <c r="H57"/>
  <c r="I57"/>
  <c r="D58"/>
  <c r="E58"/>
  <c r="F58"/>
  <c r="G58"/>
  <c r="H58"/>
  <c r="I58"/>
  <c r="D59"/>
  <c r="E59"/>
  <c r="F59"/>
  <c r="G59"/>
  <c r="H59"/>
  <c r="I59"/>
  <c r="D60"/>
  <c r="E60"/>
  <c r="F60"/>
  <c r="G60"/>
  <c r="H60"/>
  <c r="I60"/>
  <c r="D61"/>
  <c r="E61"/>
  <c r="F61"/>
  <c r="G61"/>
  <c r="H61"/>
  <c r="I61"/>
  <c r="D62"/>
  <c r="E62"/>
  <c r="F62"/>
  <c r="G62"/>
  <c r="H62"/>
  <c r="I62"/>
  <c r="D63"/>
  <c r="E63"/>
  <c r="F63"/>
  <c r="G63"/>
  <c r="H63"/>
  <c r="I63"/>
  <c r="D64"/>
  <c r="E64"/>
  <c r="F64"/>
  <c r="G64"/>
  <c r="H64"/>
  <c r="I64"/>
  <c r="D65"/>
  <c r="E65"/>
  <c r="F65"/>
  <c r="G65"/>
  <c r="H65"/>
  <c r="I65"/>
  <c r="D66"/>
  <c r="E66"/>
  <c r="F66"/>
  <c r="G66"/>
  <c r="H66"/>
  <c r="I66"/>
  <c r="D67"/>
  <c r="D197" s="1"/>
  <c r="E67"/>
  <c r="F67"/>
  <c r="G67"/>
  <c r="H67"/>
  <c r="I67"/>
  <c r="D68"/>
  <c r="E68"/>
  <c r="F68"/>
  <c r="G68"/>
  <c r="H68"/>
  <c r="I68"/>
  <c r="D69"/>
  <c r="E69"/>
  <c r="F69"/>
  <c r="G69"/>
  <c r="H69"/>
  <c r="I69"/>
  <c r="D70"/>
  <c r="E70"/>
  <c r="F70"/>
  <c r="G70"/>
  <c r="H70"/>
  <c r="I70"/>
  <c r="D71"/>
  <c r="E71"/>
  <c r="F71"/>
  <c r="G71"/>
  <c r="H71"/>
  <c r="I71"/>
  <c r="D72"/>
  <c r="E72"/>
  <c r="F72"/>
  <c r="G72"/>
  <c r="H72"/>
  <c r="I72"/>
  <c r="D73"/>
  <c r="E73"/>
  <c r="F73"/>
  <c r="G73"/>
  <c r="H73"/>
  <c r="I73"/>
  <c r="D74"/>
  <c r="E74"/>
  <c r="F74"/>
  <c r="G74"/>
  <c r="H74"/>
  <c r="I74"/>
  <c r="D75"/>
  <c r="E75"/>
  <c r="F75"/>
  <c r="G75"/>
  <c r="H75"/>
  <c r="I75"/>
  <c r="D76"/>
  <c r="E76"/>
  <c r="F76"/>
  <c r="G76"/>
  <c r="H76"/>
  <c r="I76"/>
  <c r="D77"/>
  <c r="E77"/>
  <c r="F77"/>
  <c r="G77"/>
  <c r="H77"/>
  <c r="I77"/>
  <c r="D78"/>
  <c r="E78"/>
  <c r="F78"/>
  <c r="G78"/>
  <c r="H78"/>
  <c r="I78"/>
  <c r="D79"/>
  <c r="E79"/>
  <c r="F79"/>
  <c r="G79"/>
  <c r="H79"/>
  <c r="I79"/>
  <c r="D80"/>
  <c r="E80"/>
  <c r="F80"/>
  <c r="G80"/>
  <c r="H80"/>
  <c r="I80"/>
  <c r="D81"/>
  <c r="E81"/>
  <c r="F81"/>
  <c r="G81"/>
  <c r="H81"/>
  <c r="I81"/>
  <c r="D82"/>
  <c r="E82"/>
  <c r="F82"/>
  <c r="G82"/>
  <c r="H82"/>
  <c r="I82"/>
  <c r="D83"/>
  <c r="E83"/>
  <c r="F83"/>
  <c r="G83"/>
  <c r="H83"/>
  <c r="I83"/>
  <c r="D84"/>
  <c r="E84"/>
  <c r="F84"/>
  <c r="G84"/>
  <c r="H84"/>
  <c r="I84"/>
  <c r="D85"/>
  <c r="E85"/>
  <c r="F85"/>
  <c r="G85"/>
  <c r="H85"/>
  <c r="I85"/>
  <c r="D86"/>
  <c r="E86"/>
  <c r="F86"/>
  <c r="G86"/>
  <c r="H86"/>
  <c r="I86"/>
  <c r="D87"/>
  <c r="E87"/>
  <c r="F87"/>
  <c r="G87"/>
  <c r="H87"/>
  <c r="I87"/>
  <c r="D88"/>
  <c r="E88"/>
  <c r="F88"/>
  <c r="G88"/>
  <c r="H88"/>
  <c r="I88"/>
  <c r="D89"/>
  <c r="E89"/>
  <c r="F89"/>
  <c r="G89"/>
  <c r="H89"/>
  <c r="I89"/>
  <c r="D90"/>
  <c r="E90"/>
  <c r="F90"/>
  <c r="G90"/>
  <c r="H90"/>
  <c r="I90"/>
  <c r="D91"/>
  <c r="E91"/>
  <c r="F91"/>
  <c r="G91"/>
  <c r="H91"/>
  <c r="I91"/>
  <c r="D92"/>
  <c r="E92"/>
  <c r="F92"/>
  <c r="G92"/>
  <c r="H92"/>
  <c r="I92"/>
  <c r="D93"/>
  <c r="E93"/>
  <c r="F93"/>
  <c r="G93"/>
  <c r="H93"/>
  <c r="I93"/>
  <c r="D94"/>
  <c r="E94"/>
  <c r="F94"/>
  <c r="G94"/>
  <c r="H94"/>
  <c r="I94"/>
  <c r="D95"/>
  <c r="E95"/>
  <c r="F95"/>
  <c r="G95"/>
  <c r="H95"/>
  <c r="I95"/>
  <c r="D96"/>
  <c r="E96"/>
  <c r="F96"/>
  <c r="G96"/>
  <c r="H96"/>
  <c r="I96"/>
  <c r="D97"/>
  <c r="E97"/>
  <c r="F97"/>
  <c r="G97"/>
  <c r="H97"/>
  <c r="I97"/>
  <c r="D98"/>
  <c r="E98"/>
  <c r="F98"/>
  <c r="G98"/>
  <c r="H98"/>
  <c r="I98"/>
  <c r="D99"/>
  <c r="E99"/>
  <c r="F99"/>
  <c r="G99"/>
  <c r="H99"/>
  <c r="I99"/>
  <c r="D100"/>
  <c r="E100"/>
  <c r="F100"/>
  <c r="G100"/>
  <c r="H100"/>
  <c r="I100"/>
  <c r="D101"/>
  <c r="E101"/>
  <c r="F101"/>
  <c r="G101"/>
  <c r="H101"/>
  <c r="I101"/>
  <c r="D102"/>
  <c r="E102"/>
  <c r="F102"/>
  <c r="G102"/>
  <c r="H102"/>
  <c r="I102"/>
  <c r="D103"/>
  <c r="E103"/>
  <c r="F103"/>
  <c r="G103"/>
  <c r="H103"/>
  <c r="I103"/>
  <c r="D104"/>
  <c r="E104"/>
  <c r="F104"/>
  <c r="G104"/>
  <c r="H104"/>
  <c r="I104"/>
  <c r="D105"/>
  <c r="E105"/>
  <c r="F105"/>
  <c r="G105"/>
  <c r="H105"/>
  <c r="I105"/>
  <c r="D106"/>
  <c r="E106"/>
  <c r="F106"/>
  <c r="G106"/>
  <c r="H106"/>
  <c r="I106"/>
  <c r="D107"/>
  <c r="E107"/>
  <c r="F107"/>
  <c r="G107"/>
  <c r="H107"/>
  <c r="I107"/>
  <c r="D108"/>
  <c r="E108"/>
  <c r="F108"/>
  <c r="G108"/>
  <c r="H108"/>
  <c r="I108"/>
  <c r="D109"/>
  <c r="E109"/>
  <c r="F109"/>
  <c r="G109"/>
  <c r="H109"/>
  <c r="I109"/>
  <c r="D110"/>
  <c r="E110"/>
  <c r="F110"/>
  <c r="G110"/>
  <c r="H110"/>
  <c r="I110"/>
  <c r="D111"/>
  <c r="E111"/>
  <c r="F111"/>
  <c r="G111"/>
  <c r="H111"/>
  <c r="I111"/>
  <c r="D112"/>
  <c r="E112"/>
  <c r="F112"/>
  <c r="G112"/>
  <c r="H112"/>
  <c r="I112"/>
  <c r="D113"/>
  <c r="E113"/>
  <c r="F113"/>
  <c r="G113"/>
  <c r="H113"/>
  <c r="I113"/>
  <c r="D114"/>
  <c r="E114"/>
  <c r="F114"/>
  <c r="G114"/>
  <c r="H114"/>
  <c r="I114"/>
  <c r="D115"/>
  <c r="E115"/>
  <c r="F115"/>
  <c r="G115"/>
  <c r="H115"/>
  <c r="I115"/>
  <c r="D116"/>
  <c r="E116"/>
  <c r="F116"/>
  <c r="G116"/>
  <c r="H116"/>
  <c r="I116"/>
  <c r="D117"/>
  <c r="E117"/>
  <c r="F117"/>
  <c r="G117"/>
  <c r="H117"/>
  <c r="I117"/>
  <c r="D118"/>
  <c r="E118"/>
  <c r="F118"/>
  <c r="G118"/>
  <c r="H118"/>
  <c r="I118"/>
  <c r="D119"/>
  <c r="E119"/>
  <c r="F119"/>
  <c r="G119"/>
  <c r="H119"/>
  <c r="I119"/>
  <c r="D120"/>
  <c r="E120"/>
  <c r="F120"/>
  <c r="G120"/>
  <c r="H120"/>
  <c r="I120"/>
  <c r="D121"/>
  <c r="E121"/>
  <c r="F121"/>
  <c r="G121"/>
  <c r="H121"/>
  <c r="I121"/>
  <c r="D122"/>
  <c r="E122"/>
  <c r="F122"/>
  <c r="G122"/>
  <c r="H122"/>
  <c r="I122"/>
  <c r="D123"/>
  <c r="E123"/>
  <c r="F123"/>
  <c r="G123"/>
  <c r="H123"/>
  <c r="I123"/>
  <c r="D124"/>
  <c r="E124"/>
  <c r="F124"/>
  <c r="G124"/>
  <c r="H124"/>
  <c r="I124"/>
  <c r="D125"/>
  <c r="E125"/>
  <c r="F125"/>
  <c r="G125"/>
  <c r="H125"/>
  <c r="I125"/>
  <c r="D126"/>
  <c r="E126"/>
  <c r="F126"/>
  <c r="G126"/>
  <c r="H126"/>
  <c r="I126"/>
  <c r="D127"/>
  <c r="E127"/>
  <c r="F127"/>
  <c r="G127"/>
  <c r="H127"/>
  <c r="I127"/>
  <c r="D128"/>
  <c r="E128"/>
  <c r="F128"/>
  <c r="G128"/>
  <c r="H128"/>
  <c r="I128"/>
  <c r="D129"/>
  <c r="E129"/>
  <c r="F129"/>
  <c r="G129"/>
  <c r="H129"/>
  <c r="I129"/>
  <c r="D130"/>
  <c r="E130"/>
  <c r="F130"/>
  <c r="G130"/>
  <c r="H130"/>
  <c r="I130"/>
  <c r="D131"/>
  <c r="E131"/>
  <c r="F131"/>
  <c r="G131"/>
  <c r="H131"/>
  <c r="I131"/>
  <c r="D132"/>
  <c r="E132"/>
  <c r="F132"/>
  <c r="G132"/>
  <c r="H132"/>
  <c r="I132"/>
  <c r="D133"/>
  <c r="E133"/>
  <c r="F133"/>
  <c r="G133"/>
  <c r="H133"/>
  <c r="I133"/>
  <c r="D134"/>
  <c r="E134"/>
  <c r="F134"/>
  <c r="G134"/>
  <c r="H134"/>
  <c r="I134"/>
  <c r="D135"/>
  <c r="E135"/>
  <c r="F135"/>
  <c r="G135"/>
  <c r="H135"/>
  <c r="I135"/>
  <c r="D136"/>
  <c r="E136"/>
  <c r="F136"/>
  <c r="G136"/>
  <c r="H136"/>
  <c r="I136"/>
  <c r="D137"/>
  <c r="E137"/>
  <c r="F137"/>
  <c r="G137"/>
  <c r="H137"/>
  <c r="I137"/>
  <c r="D138"/>
  <c r="E138"/>
  <c r="F138"/>
  <c r="G138"/>
  <c r="H138"/>
  <c r="I138"/>
  <c r="D139"/>
  <c r="E139"/>
  <c r="F139"/>
  <c r="G139"/>
  <c r="H139"/>
  <c r="I139"/>
  <c r="D140"/>
  <c r="E140"/>
  <c r="F140"/>
  <c r="G140"/>
  <c r="H140"/>
  <c r="I140"/>
  <c r="D141"/>
  <c r="E141"/>
  <c r="F141"/>
  <c r="G141"/>
  <c r="H141"/>
  <c r="I141"/>
  <c r="D142"/>
  <c r="E142"/>
  <c r="F142"/>
  <c r="G142"/>
  <c r="H142"/>
  <c r="I142"/>
  <c r="D143"/>
  <c r="E143"/>
  <c r="F143"/>
  <c r="G143"/>
  <c r="H143"/>
  <c r="I143"/>
  <c r="D144"/>
  <c r="E144"/>
  <c r="F144"/>
  <c r="G144"/>
  <c r="H144"/>
  <c r="I144"/>
  <c r="D145"/>
  <c r="E145"/>
  <c r="F145"/>
  <c r="G145"/>
  <c r="H145"/>
  <c r="I145"/>
  <c r="D146"/>
  <c r="E146"/>
  <c r="F146"/>
  <c r="G146"/>
  <c r="H146"/>
  <c r="I146"/>
  <c r="D147"/>
  <c r="E147"/>
  <c r="F147"/>
  <c r="G147"/>
  <c r="H147"/>
  <c r="I147"/>
  <c r="D148"/>
  <c r="E148"/>
  <c r="F148"/>
  <c r="G148"/>
  <c r="H148"/>
  <c r="I148"/>
  <c r="D149"/>
  <c r="E149"/>
  <c r="F149"/>
  <c r="G149"/>
  <c r="H149"/>
  <c r="I149"/>
  <c r="D150"/>
  <c r="E150"/>
  <c r="F150"/>
  <c r="G150"/>
  <c r="H150"/>
  <c r="I150"/>
  <c r="D151"/>
  <c r="E151"/>
  <c r="F151"/>
  <c r="G151"/>
  <c r="H151"/>
  <c r="I151"/>
  <c r="D152"/>
  <c r="E152"/>
  <c r="F152"/>
  <c r="G152"/>
  <c r="H152"/>
  <c r="I152"/>
  <c r="D153"/>
  <c r="E153"/>
  <c r="F153"/>
  <c r="G153"/>
  <c r="H153"/>
  <c r="I153"/>
  <c r="D154"/>
  <c r="E154"/>
  <c r="F154"/>
  <c r="G154"/>
  <c r="H154"/>
  <c r="I154"/>
  <c r="D155"/>
  <c r="E155"/>
  <c r="F155"/>
  <c r="G155"/>
  <c r="H155"/>
  <c r="I155"/>
  <c r="D156"/>
  <c r="E156"/>
  <c r="F156"/>
  <c r="G156"/>
  <c r="H156"/>
  <c r="I156"/>
  <c r="D157"/>
  <c r="E157"/>
  <c r="F157"/>
  <c r="G157"/>
  <c r="H157"/>
  <c r="I157"/>
  <c r="D158"/>
  <c r="E158"/>
  <c r="F158"/>
  <c r="G158"/>
  <c r="H158"/>
  <c r="I158"/>
  <c r="D159"/>
  <c r="E159"/>
  <c r="F159"/>
  <c r="G159"/>
  <c r="H159"/>
  <c r="I159"/>
  <c r="D160"/>
  <c r="E160"/>
  <c r="F160"/>
  <c r="G160"/>
  <c r="H160"/>
  <c r="I160"/>
  <c r="D161"/>
  <c r="E161"/>
  <c r="F161"/>
  <c r="G161"/>
  <c r="H161"/>
  <c r="I161"/>
  <c r="D162"/>
  <c r="E162"/>
  <c r="F162"/>
  <c r="G162"/>
  <c r="H162"/>
  <c r="I162"/>
  <c r="D163"/>
  <c r="E163"/>
  <c r="F163"/>
  <c r="G163"/>
  <c r="H163"/>
  <c r="I163"/>
  <c r="D164"/>
  <c r="E164"/>
  <c r="F164"/>
  <c r="G164"/>
  <c r="H164"/>
  <c r="I164"/>
  <c r="D165"/>
  <c r="E165"/>
  <c r="F165"/>
  <c r="G165"/>
  <c r="H165"/>
  <c r="I165"/>
  <c r="D166"/>
  <c r="E166"/>
  <c r="F166"/>
  <c r="G166"/>
  <c r="H166"/>
  <c r="I166"/>
  <c r="D167"/>
  <c r="E167"/>
  <c r="F167"/>
  <c r="G167"/>
  <c r="H167"/>
  <c r="I167"/>
  <c r="D168"/>
  <c r="E168"/>
  <c r="F168"/>
  <c r="G168"/>
  <c r="H168"/>
  <c r="I168"/>
  <c r="D169"/>
  <c r="E169"/>
  <c r="F169"/>
  <c r="G169"/>
  <c r="H169"/>
  <c r="I169"/>
  <c r="D170"/>
  <c r="E170"/>
  <c r="F170"/>
  <c r="G170"/>
  <c r="H170"/>
  <c r="I170"/>
  <c r="D171"/>
  <c r="E171"/>
  <c r="F171"/>
  <c r="G171"/>
  <c r="H171"/>
  <c r="I171"/>
  <c r="D172"/>
  <c r="E172"/>
  <c r="F172"/>
  <c r="G172"/>
  <c r="H172"/>
  <c r="I172"/>
  <c r="D173"/>
  <c r="E173"/>
  <c r="F173"/>
  <c r="G173"/>
  <c r="H173"/>
  <c r="I173"/>
  <c r="D174"/>
  <c r="E174"/>
  <c r="F174"/>
  <c r="G174"/>
  <c r="H174"/>
  <c r="I174"/>
  <c r="D175"/>
  <c r="E175"/>
  <c r="F175"/>
  <c r="G175"/>
  <c r="H175"/>
  <c r="I175"/>
  <c r="D176"/>
  <c r="E176"/>
  <c r="F176"/>
  <c r="G176"/>
  <c r="H176"/>
  <c r="I176"/>
  <c r="D177"/>
  <c r="E177"/>
  <c r="F177"/>
  <c r="G177"/>
  <c r="H177"/>
  <c r="I177"/>
  <c r="D178"/>
  <c r="E178"/>
  <c r="F178"/>
  <c r="G178"/>
  <c r="H178"/>
  <c r="I178"/>
  <c r="D179"/>
  <c r="E179"/>
  <c r="F179"/>
  <c r="G179"/>
  <c r="H179"/>
  <c r="I179"/>
  <c r="D180"/>
  <c r="E180"/>
  <c r="F180"/>
  <c r="G180"/>
  <c r="H180"/>
  <c r="I180"/>
  <c r="D181"/>
  <c r="E181"/>
  <c r="F181"/>
  <c r="G181"/>
  <c r="H181"/>
  <c r="I181"/>
  <c r="D182"/>
  <c r="E182"/>
  <c r="F182"/>
  <c r="G182"/>
  <c r="H182"/>
  <c r="I182"/>
  <c r="D183"/>
  <c r="E183"/>
  <c r="F183"/>
  <c r="G183"/>
  <c r="H183"/>
  <c r="I183"/>
  <c r="D184"/>
  <c r="E184"/>
  <c r="F184"/>
  <c r="G184"/>
  <c r="H184"/>
  <c r="I184"/>
  <c r="D185"/>
  <c r="E185"/>
  <c r="F185"/>
  <c r="G185"/>
  <c r="H185"/>
  <c r="I185"/>
  <c r="D186"/>
  <c r="E186"/>
  <c r="F186"/>
  <c r="G186"/>
  <c r="H186"/>
  <c r="I186"/>
  <c r="D187"/>
  <c r="E187"/>
  <c r="F187"/>
  <c r="G187"/>
  <c r="H187"/>
  <c r="I187"/>
  <c r="D188"/>
  <c r="E188"/>
  <c r="F188"/>
  <c r="G188"/>
  <c r="H188"/>
  <c r="I188"/>
  <c r="D189"/>
  <c r="E189"/>
  <c r="F189"/>
  <c r="G189"/>
  <c r="H189"/>
  <c r="I189"/>
  <c r="D190"/>
  <c r="E190"/>
  <c r="F190"/>
  <c r="G190"/>
  <c r="H190"/>
  <c r="I190"/>
  <c r="D191"/>
  <c r="E191"/>
  <c r="F191"/>
  <c r="G191"/>
  <c r="H191"/>
  <c r="I191"/>
  <c r="D192"/>
  <c r="E192"/>
  <c r="F192"/>
  <c r="G192"/>
  <c r="H192"/>
  <c r="I192"/>
  <c r="D193"/>
  <c r="E193"/>
  <c r="F193"/>
  <c r="G193"/>
  <c r="H193"/>
  <c r="I193"/>
  <c r="D194"/>
  <c r="E194"/>
  <c r="F194"/>
  <c r="G194"/>
  <c r="H194"/>
  <c r="I194"/>
  <c r="D195"/>
  <c r="E195"/>
  <c r="F195"/>
  <c r="G195"/>
  <c r="H195"/>
  <c r="I195"/>
  <c r="D196"/>
  <c r="E196"/>
  <c r="F196"/>
  <c r="G196"/>
  <c r="H196"/>
  <c r="I196"/>
  <c r="B197"/>
  <c r="C197"/>
  <c r="G197"/>
  <c r="H197"/>
  <c r="W197"/>
  <c r="B199" i="2"/>
  <c r="C199"/>
  <c r="I197" i="1" l="1"/>
  <c r="E197"/>
  <c r="D8" s="1"/>
  <c r="V197"/>
  <c r="G8"/>
  <c r="F197"/>
</calcChain>
</file>

<file path=xl/sharedStrings.xml><?xml version="1.0" encoding="utf-8"?>
<sst xmlns="http://schemas.openxmlformats.org/spreadsheetml/2006/main" count="447" uniqueCount="229">
  <si>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</si>
  <si>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</si>
  <si>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</si>
  <si>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</si>
  <si>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</si>
  <si>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</si>
  <si>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</si>
  <si>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</si>
  <si>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</si>
  <si>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</si>
  <si>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</si>
  <si>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</si>
  <si>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</si>
  <si>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RESTOS A</t>
  </si>
  <si>
    <t>PAGAR</t>
  </si>
  <si>
    <t>ACUMULADO</t>
  </si>
  <si>
    <t>OF. MULTAS</t>
  </si>
  <si>
    <t>RESTOS A PG</t>
  </si>
  <si>
    <t>MUNICÍPIOS</t>
  </si>
  <si>
    <t>ABREU E LIMA</t>
  </si>
  <si>
    <t>AFOGADOS DA INGAZEIRA</t>
  </si>
  <si>
    <t>AFRANIO</t>
  </si>
  <si>
    <t>AGRESTINA</t>
  </si>
  <si>
    <t>ÁGUA PRETA</t>
  </si>
  <si>
    <t>ÁGUAS BELAS</t>
  </si>
  <si>
    <t>ALAGOINHA</t>
  </si>
  <si>
    <t>ALIANÇA</t>
  </si>
  <si>
    <t>ALTINHO</t>
  </si>
  <si>
    <t>AMARAJI</t>
  </si>
  <si>
    <t>ANGELIM</t>
  </si>
  <si>
    <t>ARARIPINA</t>
  </si>
  <si>
    <t>ARASSOIABA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</si>
  <si>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</si>
  <si>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</si>
  <si>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</si>
  <si>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</si>
  <si>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</si>
  <si>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</si>
  <si>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</si>
  <si>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</si>
  <si>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</si>
  <si>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</si>
  <si>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BOM JARDIM</t>
  </si>
  <si>
    <t>BONITO</t>
  </si>
  <si>
    <t>BREJÃO</t>
  </si>
  <si>
    <t>BREJINHO</t>
  </si>
  <si>
    <t>BREJO DA MADRE DE DEUS</t>
  </si>
  <si>
    <t>BUENOS AIRES</t>
  </si>
  <si>
    <t>BUIQUE</t>
  </si>
  <si>
    <t>CABO</t>
  </si>
  <si>
    <t>CABROBÓ</t>
  </si>
  <si>
    <t>CACHOEIRINHA</t>
  </si>
  <si>
    <t>CAETÉS</t>
  </si>
  <si>
    <t>CALÇADO</t>
  </si>
  <si>
    <t>CALUMBÍ</t>
  </si>
  <si>
    <t>CAMARAGIBE</t>
  </si>
  <si>
    <t>CAMOCIM DE SÃO FÉLIX</t>
  </si>
  <si>
    <t>CAMUTANGA</t>
  </si>
  <si>
    <t>CANHOTINHO</t>
  </si>
  <si>
    <t>CAPOEIRAS</t>
  </si>
  <si>
    <t>CARNAIBA</t>
  </si>
  <si>
    <t>CARNAUBEIRA DA PENHA</t>
  </si>
  <si>
    <t>CARPINA</t>
  </si>
  <si>
    <t>CARUARU</t>
  </si>
  <si>
    <t>CASINHAS</t>
  </si>
  <si>
    <t>CATENDE</t>
  </si>
  <si>
    <t>CEDRO</t>
  </si>
  <si>
    <t>CHÃ DE ALEGRIA</t>
  </si>
  <si>
    <t>CHÃ GRANDE</t>
  </si>
  <si>
    <t>CONDADO</t>
  </si>
  <si>
    <t>CORRENTES</t>
  </si>
  <si>
    <t>CORTES</t>
  </si>
  <si>
    <t>CUMARU</t>
  </si>
  <si>
    <t>CUPIRA</t>
  </si>
  <si>
    <t>CUSTÓDIA</t>
  </si>
  <si>
    <t>DORMENTES</t>
  </si>
  <si>
    <t>ESCADA</t>
  </si>
  <si>
    <t>EXU</t>
  </si>
  <si>
    <t>FEIRA NOVA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</si>
  <si>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</si>
  <si>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</si>
  <si>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</si>
  <si>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</si>
  <si>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</si>
  <si>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</si>
  <si>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</si>
  <si>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</si>
  <si>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</si>
  <si>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GRAVATA</t>
  </si>
  <si>
    <t>IATI</t>
  </si>
  <si>
    <t>IBIMIRIM</t>
  </si>
  <si>
    <t>IBIRAJUBA</t>
  </si>
  <si>
    <t>IGARASSU</t>
  </si>
  <si>
    <t>IGUARACI</t>
  </si>
  <si>
    <t>INAJÁ</t>
  </si>
  <si>
    <t>INGAZEIRA</t>
  </si>
  <si>
    <t>IPOJUCA</t>
  </si>
  <si>
    <t>IPUBI</t>
  </si>
  <si>
    <t>ITACURUBA</t>
  </si>
  <si>
    <t>ITAIBA</t>
  </si>
  <si>
    <t>ITAMARACÁ</t>
  </si>
  <si>
    <t>ITAMBÉ</t>
  </si>
  <si>
    <t>ITAPETIM</t>
  </si>
  <si>
    <t>ITAPISSUMA</t>
  </si>
  <si>
    <t>ITAQUITINGA</t>
  </si>
  <si>
    <t xml:space="preserve">JABOATÃO DOS GUARARAPES </t>
  </si>
  <si>
    <t>JAQUEIRA</t>
  </si>
  <si>
    <t>JATAUBA</t>
  </si>
  <si>
    <t>JATOBA</t>
  </si>
  <si>
    <t>JOÃO ALFREDO</t>
  </si>
  <si>
    <t>JOAQUÍM NABUCO</t>
  </si>
  <si>
    <t>JUCATI</t>
  </si>
  <si>
    <t>JUPI</t>
  </si>
  <si>
    <t>JUREMA</t>
  </si>
  <si>
    <t>LAGOA DO CARRO</t>
  </si>
  <si>
    <t>LAGOA DE ITAENGA</t>
  </si>
  <si>
    <t>LAGOA DO OURO</t>
  </si>
  <si>
    <t>LAGOA DOS GATOS</t>
  </si>
  <si>
    <t>LAGOA GRANDE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</si>
  <si>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</si>
  <si>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</si>
  <si>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</si>
  <si>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</si>
  <si>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</si>
  <si>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</si>
  <si>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</si>
  <si>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</si>
  <si>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</si>
  <si>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</si>
  <si>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</si>
  <si>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</si>
  <si>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</si>
  <si>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</si>
  <si>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</si>
  <si>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</si>
  <si>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</si>
  <si>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</si>
  <si>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</si>
  <si>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</si>
  <si>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</si>
  <si>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PAULISTA</t>
  </si>
  <si>
    <t>PEDRA</t>
  </si>
  <si>
    <t>PESQUEIRA</t>
  </si>
  <si>
    <t>PETROLÂNDIA</t>
  </si>
  <si>
    <t>PETROLINA</t>
  </si>
  <si>
    <t>POÇÃO</t>
  </si>
  <si>
    <t>POMBOS</t>
  </si>
  <si>
    <t>PRIMAVERA</t>
  </si>
  <si>
    <t>QUIPAPÁ</t>
  </si>
  <si>
    <t>QUIXABA</t>
  </si>
  <si>
    <t>RECIFE</t>
  </si>
  <si>
    <t>RIACHO DAS ALMAS</t>
  </si>
  <si>
    <t>RIBEIRÃO</t>
  </si>
  <si>
    <t>RIO FORMOSO</t>
  </si>
  <si>
    <t>SAIRE</t>
  </si>
  <si>
    <t>SALGADINHO</t>
  </si>
  <si>
    <t>SALGUEIRO</t>
  </si>
  <si>
    <t>SALOA</t>
  </si>
  <si>
    <t>SANHARO</t>
  </si>
  <si>
    <t>SANTA CRUZ</t>
  </si>
  <si>
    <t>SANTA CRUZ DA BAIXA VERDE</t>
  </si>
  <si>
    <t>SANTA CRUZ DO CAPIBARIBE</t>
  </si>
  <si>
    <t>SANTA FILOMENA</t>
  </si>
  <si>
    <t>SANTA MARIA DA BOA VISTA</t>
  </si>
  <si>
    <t>SANTA MARIA DO CAMBUCA</t>
  </si>
  <si>
    <t>SANTA TEREZINHA</t>
  </si>
  <si>
    <t>SÃO BENEDITO DO SUL</t>
  </si>
  <si>
    <t>SÃO BENTO DO UNA</t>
  </si>
  <si>
    <t>SÃO CAETANO</t>
  </si>
  <si>
    <t>SÃO JOÃO</t>
  </si>
  <si>
    <t>SÃO JOAQUIM DO MONTE</t>
  </si>
  <si>
    <t>SÃO JOSÉ DA COROA GRANDE</t>
  </si>
  <si>
    <t>SÃO JOSÉ DO BELMONTE</t>
  </si>
  <si>
    <t>SÃO JOSÉ DO EGITO</t>
  </si>
  <si>
    <t>SÃO LOURENCO DA MATA</t>
  </si>
  <si>
    <t>SÃO VICENTE FERRER</t>
  </si>
  <si>
    <t>SERRA TALHADA</t>
  </si>
  <si>
    <t>SERRITA</t>
  </si>
  <si>
    <t>SERTÂNIA</t>
  </si>
  <si>
    <t>SIRINHAEM</t>
  </si>
  <si>
    <t>SOLIDÃO</t>
  </si>
  <si>
    <t>SURUBIM</t>
  </si>
  <si>
    <t>TABIRA</t>
  </si>
  <si>
    <t>TACAIMBO</t>
  </si>
  <si>
    <t>TACARATU</t>
  </si>
  <si>
    <t>TAMANDARE</t>
  </si>
  <si>
    <t>TAQUARITINGA DO NORTE</t>
  </si>
  <si>
    <t>TEREZINHA</t>
  </si>
  <si>
    <t>TERRA NOVA</t>
  </si>
  <si>
    <t>TIMBAUBA</t>
  </si>
  <si>
    <t>TORITAMA</t>
  </si>
  <si>
    <t>TRACUNHAEM</t>
  </si>
  <si>
    <t>TRINDADE</t>
  </si>
  <si>
    <t>TRIUNFO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</si>
  <si>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</si>
  <si>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</si>
  <si>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</si>
  <si>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</si>
  <si>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</si>
  <si>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</si>
  <si>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</si>
  <si>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</si>
  <si>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</si>
  <si>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T O T A I S :</t>
  </si>
  <si>
    <t>Resíduos Sólidos</t>
  </si>
  <si>
    <t>Unidade de Conservação</t>
  </si>
  <si>
    <t>Total de ICMS repassado aos municípios</t>
  </si>
  <si>
    <t>Meses</t>
  </si>
  <si>
    <t>Parcela ambiental do ICMS repassada aos municípios</t>
  </si>
  <si>
    <t>SALOÁ</t>
  </si>
  <si>
    <t>SAIRÉ</t>
  </si>
  <si>
    <t>SIRINHAÉM</t>
  </si>
  <si>
    <t>TIMBAÚBA</t>
  </si>
  <si>
    <t>ITAÍBA</t>
  </si>
  <si>
    <t>GRAVATÁ</t>
  </si>
  <si>
    <t>BUÍQUE</t>
  </si>
  <si>
    <t>IATÍ</t>
  </si>
  <si>
    <t>IPUBÍ</t>
  </si>
  <si>
    <t>JATAÚBA</t>
  </si>
  <si>
    <t>JATOBÁ</t>
  </si>
  <si>
    <t>JOAQUIM NABUCO</t>
  </si>
  <si>
    <t>JUCATÍ</t>
  </si>
  <si>
    <t>QUIXABÁ</t>
  </si>
  <si>
    <t>SANHARÓ</t>
  </si>
  <si>
    <t>TACARATÚ</t>
  </si>
  <si>
    <t>TAMANDARÉ</t>
  </si>
  <si>
    <t>TRACUNHAÉM</t>
  </si>
  <si>
    <t>PARCELA AMBIENTAL LÍQUIDA DO ICMS REPASSADA AOS MUNICÍPIOS POR COMPETÊNCIA, EM 2014</t>
  </si>
  <si>
    <t>RP competência 2014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</si>
</sst>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0.0000_)"/>
    <numFmt numFmtId="165" formatCode="0.000000"/>
    <numFmt numFmtId="166" formatCode="0.0000%"/>
    <numFmt numFmtId="167" formatCode="0.000_)"/>
    <numFmt numFmtId="168" formatCode="#,##0.000000"/>
    <numFmt numFmtId="169" formatCode="#,##0.0000000"/>
  </numFmts>
  <fonts count="31">
    <font>
      <sz val="10"/>
      <name val="Arial"/>
    </font>
    <font>
      <b/>
      <sz val="10"/>
      <name val="Arial"/>
      <family val="2"/>
    </font>
    <font>
      <u/>
      <sz val="7.5"/>
      <color indexed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b/>
      <sz val="10"/>
      <color indexed="39"/>
      <name val="Arial"/>
      <family val="2"/>
    </font>
    <font>
      <sz val="10"/>
      <name val="Times New Roman"/>
      <family val="1"/>
    </font>
    <font>
      <b/>
      <i/>
      <sz val="9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Courier"/>
      <family val="3"/>
    </font>
    <font>
      <sz val="18"/>
      <name val="Courier"/>
      <family val="3"/>
    </font>
    <font>
      <b/>
      <sz val="16"/>
      <name val="Arial"/>
      <family val="2"/>
    </font>
    <font>
      <b/>
      <sz val="10"/>
      <name val="Courier"/>
      <family val="3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1"/>
      <name val="Times New Roman"/>
      <family val="1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167" fontId="19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2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9" fontId="6" fillId="0" borderId="0" xfId="4" applyFont="1" applyAlignment="1" applyProtection="1">
      <alignment horizontal="right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14" fontId="8" fillId="0" borderId="1" xfId="0" applyNumberFormat="1" applyFont="1" applyBorder="1" applyAlignment="1">
      <alignment horizontal="center"/>
    </xf>
    <xf numFmtId="14" fontId="9" fillId="0" borderId="5" xfId="0" applyNumberFormat="1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6" fillId="0" borderId="0" xfId="0" applyFont="1" applyAlignment="1" applyProtection="1">
      <alignment horizontal="right" vertical="center"/>
      <protection locked="0"/>
    </xf>
    <xf numFmtId="4" fontId="11" fillId="0" borderId="1" xfId="0" applyNumberFormat="1" applyFont="1" applyBorder="1"/>
    <xf numFmtId="0" fontId="12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7" xfId="0" applyFont="1" applyBorder="1" applyAlignment="1" applyProtection="1">
      <alignment horizontal="center" vertical="center"/>
    </xf>
    <xf numFmtId="0" fontId="14" fillId="0" borderId="0" xfId="0" applyFont="1"/>
    <xf numFmtId="0" fontId="15" fillId="0" borderId="8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left" vertical="center"/>
    </xf>
    <xf numFmtId="4" fontId="6" fillId="0" borderId="10" xfId="0" applyNumberFormat="1" applyFont="1" applyBorder="1" applyAlignment="1" applyProtection="1">
      <alignment horizontal="right" vertical="center"/>
    </xf>
    <xf numFmtId="4" fontId="6" fillId="0" borderId="0" xfId="0" applyNumberFormat="1" applyFont="1" applyBorder="1" applyAlignment="1" applyProtection="1">
      <alignment horizontal="right" vertical="center"/>
    </xf>
    <xf numFmtId="0" fontId="16" fillId="0" borderId="11" xfId="0" applyFont="1" applyBorder="1" applyAlignment="1" applyProtection="1">
      <alignment horizontal="center"/>
    </xf>
    <xf numFmtId="4" fontId="0" fillId="0" borderId="0" xfId="0" applyNumberFormat="1"/>
    <xf numFmtId="0" fontId="8" fillId="0" borderId="0" xfId="0" applyFont="1"/>
    <xf numFmtId="164" fontId="5" fillId="0" borderId="0" xfId="0" applyNumberFormat="1" applyFont="1" applyProtection="1"/>
    <xf numFmtId="4" fontId="17" fillId="0" borderId="0" xfId="0" applyNumberFormat="1" applyFont="1"/>
    <xf numFmtId="164" fontId="5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166" fontId="18" fillId="0" borderId="12" xfId="3" applyNumberFormat="1" applyFont="1" applyBorder="1" applyProtection="1">
      <protection hidden="1"/>
    </xf>
    <xf numFmtId="0" fontId="21" fillId="0" borderId="0" xfId="0" applyFont="1"/>
    <xf numFmtId="0" fontId="1" fillId="0" borderId="0" xfId="0" applyFont="1"/>
    <xf numFmtId="0" fontId="22" fillId="0" borderId="0" xfId="0" applyFont="1" applyProtection="1">
      <protection locked="0"/>
    </xf>
    <xf numFmtId="0" fontId="17" fillId="0" borderId="0" xfId="0" applyFont="1"/>
    <xf numFmtId="4" fontId="11" fillId="0" borderId="0" xfId="0" applyNumberFormat="1" applyFont="1" applyBorder="1"/>
    <xf numFmtId="4" fontId="0" fillId="0" borderId="13" xfId="0" applyNumberFormat="1" applyBorder="1"/>
    <xf numFmtId="43" fontId="0" fillId="0" borderId="0" xfId="5" applyFont="1"/>
    <xf numFmtId="4" fontId="0" fillId="2" borderId="14" xfId="0" applyNumberFormat="1" applyFill="1" applyBorder="1"/>
    <xf numFmtId="4" fontId="0" fillId="2" borderId="13" xfId="0" applyNumberFormat="1" applyFill="1" applyBorder="1"/>
    <xf numFmtId="4" fontId="0" fillId="2" borderId="6" xfId="0" applyNumberFormat="1" applyFill="1" applyBorder="1"/>
    <xf numFmtId="4" fontId="0" fillId="2" borderId="15" xfId="0" applyNumberFormat="1" applyFill="1" applyBorder="1"/>
    <xf numFmtId="4" fontId="11" fillId="0" borderId="0" xfId="0" applyNumberFormat="1" applyFont="1" applyFill="1" applyBorder="1"/>
    <xf numFmtId="4" fontId="0" fillId="0" borderId="14" xfId="0" applyNumberFormat="1" applyFill="1" applyBorder="1"/>
    <xf numFmtId="4" fontId="11" fillId="0" borderId="8" xfId="0" applyNumberFormat="1" applyFont="1" applyBorder="1"/>
    <xf numFmtId="14" fontId="10" fillId="0" borderId="0" xfId="0" applyNumberFormat="1" applyFont="1" applyBorder="1" applyAlignment="1">
      <alignment horizontal="center"/>
    </xf>
    <xf numFmtId="4" fontId="11" fillId="0" borderId="6" xfId="0" applyNumberFormat="1" applyFont="1" applyBorder="1"/>
    <xf numFmtId="14" fontId="8" fillId="3" borderId="1" xfId="0" applyNumberFormat="1" applyFont="1" applyFill="1" applyBorder="1" applyAlignment="1">
      <alignment horizontal="center"/>
    </xf>
    <xf numFmtId="166" fontId="18" fillId="0" borderId="16" xfId="3" applyNumberFormat="1" applyFont="1" applyBorder="1" applyProtection="1">
      <protection hidden="1"/>
    </xf>
    <xf numFmtId="166" fontId="17" fillId="0" borderId="0" xfId="0" applyNumberFormat="1" applyFont="1"/>
    <xf numFmtId="166" fontId="17" fillId="0" borderId="3" xfId="0" applyNumberFormat="1" applyFont="1" applyBorder="1"/>
    <xf numFmtId="166" fontId="17" fillId="0" borderId="13" xfId="0" applyNumberFormat="1" applyFont="1" applyBorder="1"/>
    <xf numFmtId="169" fontId="0" fillId="0" borderId="0" xfId="0" applyNumberFormat="1"/>
    <xf numFmtId="166" fontId="26" fillId="4" borderId="0" xfId="2" applyNumberFormat="1" applyFont="1" applyFill="1"/>
    <xf numFmtId="166" fontId="27" fillId="4" borderId="3" xfId="2" applyNumberFormat="1" applyFont="1" applyFill="1" applyBorder="1"/>
    <xf numFmtId="166" fontId="27" fillId="4" borderId="13" xfId="2" applyNumberFormat="1" applyFont="1" applyFill="1" applyBorder="1"/>
    <xf numFmtId="166" fontId="27" fillId="4" borderId="6" xfId="2" applyNumberFormat="1" applyFont="1" applyFill="1" applyBorder="1"/>
    <xf numFmtId="4" fontId="11" fillId="0" borderId="4" xfId="0" applyNumberFormat="1" applyFont="1" applyBorder="1"/>
    <xf numFmtId="14" fontId="6" fillId="3" borderId="17" xfId="0" applyNumberFormat="1" applyFont="1" applyFill="1" applyBorder="1" applyAlignment="1" applyProtection="1">
      <alignment horizontal="center"/>
      <protection locked="0"/>
    </xf>
    <xf numFmtId="4" fontId="11" fillId="0" borderId="16" xfId="0" applyNumberFormat="1" applyFont="1" applyBorder="1"/>
    <xf numFmtId="14" fontId="8" fillId="3" borderId="17" xfId="0" applyNumberFormat="1" applyFont="1" applyFill="1" applyBorder="1" applyAlignment="1">
      <alignment horizontal="center"/>
    </xf>
    <xf numFmtId="165" fontId="0" fillId="0" borderId="0" xfId="0" applyNumberFormat="1"/>
    <xf numFmtId="168" fontId="6" fillId="0" borderId="0" xfId="0" applyNumberFormat="1" applyFont="1" applyBorder="1" applyAlignment="1" applyProtection="1">
      <alignment horizontal="right" vertical="center"/>
    </xf>
    <xf numFmtId="0" fontId="9" fillId="0" borderId="0" xfId="0" applyFont="1"/>
    <xf numFmtId="0" fontId="2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wrapText="1"/>
    </xf>
    <xf numFmtId="4" fontId="11" fillId="0" borderId="19" xfId="0" applyNumberFormat="1" applyFont="1" applyBorder="1"/>
    <xf numFmtId="0" fontId="25" fillId="0" borderId="9" xfId="0" applyFont="1" applyBorder="1" applyAlignment="1" applyProtection="1">
      <alignment horizontal="left" vertical="center"/>
    </xf>
    <xf numFmtId="4" fontId="17" fillId="2" borderId="13" xfId="0" applyNumberFormat="1" applyFont="1" applyFill="1" applyBorder="1"/>
    <xf numFmtId="4" fontId="17" fillId="2" borderId="14" xfId="0" applyNumberFormat="1" applyFont="1" applyFill="1" applyBorder="1"/>
    <xf numFmtId="4" fontId="17" fillId="0" borderId="13" xfId="0" applyNumberFormat="1" applyFont="1" applyBorder="1"/>
    <xf numFmtId="4" fontId="25" fillId="0" borderId="0" xfId="0" applyNumberFormat="1" applyFont="1" applyBorder="1" applyAlignment="1" applyProtection="1">
      <alignment horizontal="right" vertical="center"/>
    </xf>
    <xf numFmtId="4" fontId="25" fillId="0" borderId="10" xfId="0" applyNumberFormat="1" applyFont="1" applyBorder="1" applyAlignment="1" applyProtection="1">
      <alignment horizontal="right" vertical="center"/>
    </xf>
    <xf numFmtId="43" fontId="17" fillId="0" borderId="13" xfId="5" applyFont="1" applyBorder="1"/>
    <xf numFmtId="0" fontId="25" fillId="0" borderId="9" xfId="0" applyFont="1" applyFill="1" applyBorder="1" applyAlignment="1" applyProtection="1">
      <alignment horizontal="left" vertical="center"/>
    </xf>
    <xf numFmtId="4" fontId="17" fillId="2" borderId="3" xfId="0" applyNumberFormat="1" applyFont="1" applyFill="1" applyBorder="1"/>
    <xf numFmtId="4" fontId="17" fillId="0" borderId="3" xfId="0" applyNumberFormat="1" applyFont="1" applyBorder="1"/>
    <xf numFmtId="43" fontId="17" fillId="0" borderId="0" xfId="5" applyFont="1"/>
    <xf numFmtId="43" fontId="17" fillId="0" borderId="3" xfId="5" applyFont="1" applyBorder="1"/>
    <xf numFmtId="4" fontId="17" fillId="2" borderId="16" xfId="0" applyNumberFormat="1" applyFont="1" applyFill="1" applyBorder="1"/>
    <xf numFmtId="4" fontId="17" fillId="2" borderId="12" xfId="0" applyNumberFormat="1" applyFont="1" applyFill="1" applyBorder="1"/>
    <xf numFmtId="4" fontId="17" fillId="0" borderId="12" xfId="0" applyNumberFormat="1" applyFont="1" applyBorder="1"/>
    <xf numFmtId="4" fontId="30" fillId="0" borderId="4" xfId="0" applyNumberFormat="1" applyFont="1" applyBorder="1" applyAlignment="1" applyProtection="1">
      <alignment horizontal="right" vertical="center"/>
    </xf>
    <xf numFmtId="4" fontId="30" fillId="0" borderId="1" xfId="0" applyNumberFormat="1" applyFont="1" applyBorder="1" applyAlignment="1" applyProtection="1">
      <alignment horizontal="right" vertical="center"/>
    </xf>
    <xf numFmtId="39" fontId="0" fillId="0" borderId="13" xfId="5" applyNumberFormat="1" applyFont="1" applyBorder="1"/>
    <xf numFmtId="39" fontId="17" fillId="0" borderId="13" xfId="5" applyNumberFormat="1" applyFont="1" applyBorder="1"/>
    <xf numFmtId="39" fontId="0" fillId="0" borderId="6" xfId="5" applyNumberFormat="1" applyFont="1" applyBorder="1"/>
    <xf numFmtId="4" fontId="1" fillId="2" borderId="13" xfId="0" applyNumberFormat="1" applyFont="1" applyFill="1" applyBorder="1"/>
    <xf numFmtId="4" fontId="1" fillId="2" borderId="12" xfId="0" applyNumberFormat="1" applyFont="1" applyFill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2" borderId="3" xfId="0" applyNumberFormat="1" applyFont="1" applyFill="1" applyBorder="1"/>
    <xf numFmtId="4" fontId="1" fillId="2" borderId="14" xfId="0" applyNumberFormat="1" applyFont="1" applyFill="1" applyBorder="1"/>
    <xf numFmtId="0" fontId="7" fillId="0" borderId="9" xfId="0" applyFont="1" applyBorder="1" applyAlignment="1" applyProtection="1">
      <alignment horizontal="left" vertical="center"/>
    </xf>
    <xf numFmtId="166" fontId="1" fillId="0" borderId="13" xfId="0" applyNumberFormat="1" applyFont="1" applyBorder="1"/>
    <xf numFmtId="166" fontId="1" fillId="0" borderId="0" xfId="0" applyNumberFormat="1" applyFont="1"/>
    <xf numFmtId="0" fontId="7" fillId="0" borderId="9" xfId="0" applyFont="1" applyFill="1" applyBorder="1" applyAlignment="1" applyProtection="1">
      <alignment horizontal="left" vertical="center"/>
    </xf>
    <xf numFmtId="4" fontId="1" fillId="2" borderId="16" xfId="0" applyNumberFormat="1" applyFont="1" applyFill="1" applyBorder="1"/>
    <xf numFmtId="4" fontId="1" fillId="0" borderId="16" xfId="0" applyNumberFormat="1" applyFont="1" applyFill="1" applyBorder="1"/>
    <xf numFmtId="4" fontId="1" fillId="0" borderId="14" xfId="0" applyNumberFormat="1" applyFont="1" applyFill="1" applyBorder="1"/>
    <xf numFmtId="0" fontId="28" fillId="0" borderId="0" xfId="0" applyFont="1" applyAlignment="1">
      <alignment horizontal="center"/>
    </xf>
    <xf numFmtId="167" fontId="3" fillId="3" borderId="3" xfId="1" applyNumberFormat="1" applyFont="1" applyFill="1" applyBorder="1" applyAlignment="1" applyProtection="1">
      <alignment horizontal="center" vertical="center" wrapText="1"/>
      <protection hidden="1"/>
    </xf>
    <xf numFmtId="167" fontId="3" fillId="3" borderId="13" xfId="1" applyNumberFormat="1" applyFont="1" applyFill="1" applyBorder="1" applyAlignment="1" applyProtection="1">
      <alignment horizontal="center" vertical="center" wrapText="1"/>
      <protection hidden="1"/>
    </xf>
    <xf numFmtId="167" fontId="3" fillId="3" borderId="6" xfId="1" applyNumberFormat="1" applyFont="1" applyFill="1" applyBorder="1" applyAlignment="1" applyProtection="1">
      <alignment horizontal="center" vertical="center" wrapText="1"/>
      <protection hidden="1"/>
    </xf>
    <xf numFmtId="167" fontId="23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3" fillId="2" borderId="13" xfId="1" applyNumberFormat="1" applyFont="1" applyFill="1" applyBorder="1" applyAlignment="1" applyProtection="1">
      <alignment horizontal="center" vertical="center" wrapText="1"/>
      <protection hidden="1"/>
    </xf>
    <xf numFmtId="167" fontId="24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4" fillId="2" borderId="6" xfId="1" applyNumberFormat="1" applyFont="1" applyFill="1" applyBorder="1" applyAlignment="1" applyProtection="1">
      <alignment horizontal="center" vertical="center" wrapText="1"/>
      <protection hidden="1"/>
    </xf>
    <xf numFmtId="167" fontId="23" fillId="3" borderId="3" xfId="1" applyNumberFormat="1" applyFont="1" applyFill="1" applyBorder="1" applyAlignment="1" applyProtection="1">
      <alignment horizontal="center" vertical="center" wrapText="1"/>
      <protection hidden="1"/>
    </xf>
    <xf numFmtId="167" fontId="23" fillId="3" borderId="6" xfId="1" applyNumberFormat="1" applyFont="1" applyFill="1" applyBorder="1" applyAlignment="1" applyProtection="1">
      <alignment horizontal="center" vertical="center" wrapText="1"/>
      <protection hidden="1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167" fontId="24" fillId="3" borderId="3" xfId="1" applyNumberFormat="1" applyFont="1" applyFill="1" applyBorder="1" applyAlignment="1" applyProtection="1">
      <alignment horizontal="center" vertical="center" wrapText="1"/>
      <protection hidden="1"/>
    </xf>
    <xf numFmtId="167" fontId="24" fillId="3" borderId="6" xfId="1" applyNumberFormat="1" applyFont="1" applyFill="1" applyBorder="1" applyAlignment="1" applyProtection="1">
      <alignment horizontal="center" vertical="center" wrapText="1"/>
      <protection hidden="1"/>
    </xf>
    <xf numFmtId="167" fontId="23" fillId="2" borderId="6" xfId="1" applyNumberFormat="1" applyFont="1" applyFill="1" applyBorder="1" applyAlignment="1" applyProtection="1">
      <alignment horizontal="center" vertical="center" wrapText="1"/>
      <protection hidden="1"/>
    </xf>
    <xf numFmtId="167" fontId="27" fillId="3" borderId="3" xfId="1" applyNumberFormat="1" applyFont="1" applyFill="1" applyBorder="1" applyAlignment="1" applyProtection="1">
      <alignment horizontal="center" vertical="center" wrapText="1"/>
      <protection hidden="1"/>
    </xf>
    <xf numFmtId="167" fontId="27" fillId="3" borderId="6" xfId="1" applyNumberFormat="1" applyFont="1" applyFill="1" applyBorder="1" applyAlignment="1" applyProtection="1">
      <alignment horizontal="center" vertical="center" wrapText="1"/>
      <protection hidden="1"/>
    </xf>
    <xf numFmtId="167" fontId="26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6" fillId="2" borderId="6" xfId="1" applyNumberFormat="1" applyFont="1" applyFill="1" applyBorder="1" applyAlignment="1" applyProtection="1">
      <alignment horizontal="center" vertical="center" wrapText="1"/>
      <protection hidden="1"/>
    </xf>
    <xf numFmtId="167" fontId="26" fillId="3" borderId="3" xfId="1" applyNumberFormat="1" applyFont="1" applyFill="1" applyBorder="1" applyAlignment="1" applyProtection="1">
      <alignment horizontal="center" vertical="center" wrapText="1"/>
      <protection hidden="1"/>
    </xf>
    <xf numFmtId="167" fontId="26" fillId="3" borderId="6" xfId="1" applyNumberFormat="1" applyFont="1" applyFill="1" applyBorder="1" applyAlignment="1" applyProtection="1">
      <alignment horizontal="center" vertical="center" wrapText="1"/>
      <protection hidden="1"/>
    </xf>
    <xf numFmtId="167" fontId="27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7" fillId="2" borderId="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>
      <alignment horizontal="center"/>
    </xf>
    <xf numFmtId="0" fontId="17" fillId="0" borderId="12" xfId="0" applyFont="1" applyBorder="1" applyAlignment="1">
      <alignment horizontal="center"/>
    </xf>
  </cellXfs>
  <cellStyles count="6">
    <cellStyle name="Hyperlink" xfId="1" builtinId="8"/>
    <cellStyle name="Normal" xfId="0" builtinId="0"/>
    <cellStyle name="Normal 3" xfId="2"/>
    <cellStyle name="Normal_SIMULA2000" xfId="3"/>
    <cellStyle name="Porcentagem" xfId="4" builtinId="5"/>
    <cellStyle name="Separador de milhares" xfId="5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FE/Divis&#227;o%20de%20An&#225;lise%20Financeira%20-%20Fluxo%20de%20Caixa/FLUXO%20DE%20CAIXA%202014/1%20-%20Munic&#237;pios%20todos%20os%20relat&#243;rios/1-MUNIC&#205;PIOS/Publica&#231;&#227;o%20DOE/Planilhas%20necess&#225;rias%20para%20Publica&#231;&#227;o%20DOE/MUN.LIQ.ICMS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ESTOS A PAGAR"/>
      <sheetName val="Consolidado geral"/>
      <sheetName val="Consolidado LIQ + FUNDEF"/>
      <sheetName val="Consolidado LIQ + FUNDEF +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7">
          <cell r="L7">
            <v>221298594.236</v>
          </cell>
          <cell r="N7">
            <v>175392989.73455998</v>
          </cell>
          <cell r="P7">
            <v>56214688.303072549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937"/>
  <sheetViews>
    <sheetView topLeftCell="A169" zoomScale="75" zoomScaleNormal="75" zoomScaleSheetLayoutView="50" workbookViewId="0">
      <selection activeCell="Z12" sqref="Z12"/>
    </sheetView>
  </sheetViews>
  <sheetFormatPr defaultColWidth="11.42578125" defaultRowHeight="12.75"/>
  <cols>
    <col min="1" max="1" width="42" style="1" customWidth="1"/>
    <col min="2" max="2" width="21.7109375" style="2" hidden="1" customWidth="1"/>
    <col min="3" max="3" width="15.140625" style="2" hidden="1" customWidth="1"/>
    <col min="4" max="4" width="21" style="2" bestFit="1" customWidth="1"/>
    <col min="5" max="5" width="20.42578125" bestFit="1" customWidth="1"/>
    <col min="6" max="6" width="17.28515625" bestFit="1" customWidth="1"/>
    <col min="7" max="7" width="17.42578125" customWidth="1"/>
    <col min="8" max="8" width="18.7109375" customWidth="1"/>
    <col min="9" max="9" width="20.7109375" bestFit="1" customWidth="1"/>
    <col min="10" max="17" width="16.28515625" hidden="1" customWidth="1"/>
    <col min="18" max="18" width="17.28515625" customWidth="1"/>
    <col min="19" max="19" width="18.28515625" customWidth="1"/>
    <col min="20" max="20" width="17.42578125" customWidth="1"/>
    <col min="21" max="21" width="15.28515625" customWidth="1"/>
    <col min="22" max="22" width="18.42578125" customWidth="1"/>
    <col min="23" max="23" width="17.140625" customWidth="1"/>
  </cols>
  <sheetData>
    <row r="1" spans="1:27" ht="18">
      <c r="A1" s="103" t="s">
        <v>227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34"/>
      <c r="Y1" s="34"/>
      <c r="Z1" s="34"/>
      <c r="AA1" s="34"/>
    </row>
    <row r="2" spans="1:27" s="9" customFormat="1">
      <c r="A2" s="35"/>
      <c r="C2" s="2"/>
      <c r="D2" s="2"/>
      <c r="E2" s="2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27">
      <c r="E3" s="39"/>
      <c r="F3" s="26"/>
    </row>
    <row r="4" spans="1:27" ht="13.5" thickBot="1"/>
    <row r="5" spans="1:27" ht="16.5" thickTop="1" thickBot="1">
      <c r="A5" s="67" t="s">
        <v>207</v>
      </c>
      <c r="B5" s="3"/>
      <c r="C5" s="3"/>
      <c r="D5" s="4" t="s">
        <v>0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7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8"/>
      <c r="Q5" s="8"/>
    </row>
    <row r="6" spans="1:27" ht="16.5" thickTop="1" thickBot="1">
      <c r="A6" s="9"/>
      <c r="B6" s="3"/>
      <c r="C6" s="3"/>
      <c r="D6" s="60"/>
      <c r="E6" s="49"/>
      <c r="F6" s="62"/>
      <c r="G6" s="49"/>
      <c r="H6" s="49"/>
      <c r="I6" s="49"/>
      <c r="J6" s="13"/>
      <c r="K6" s="10"/>
      <c r="L6" s="10"/>
      <c r="M6" s="10"/>
      <c r="N6" s="10"/>
      <c r="O6" s="10"/>
      <c r="P6" s="14" t="s">
        <v>16</v>
      </c>
      <c r="Q6" s="14" t="s">
        <v>17</v>
      </c>
    </row>
    <row r="7" spans="1:27" ht="16.5" thickTop="1" thickBot="1">
      <c r="A7" s="65" t="s">
        <v>206</v>
      </c>
      <c r="B7" s="15"/>
      <c r="C7" s="15"/>
      <c r="D7" s="61">
        <v>225506796.54312</v>
      </c>
      <c r="E7" s="69">
        <v>193706481.26071998</v>
      </c>
      <c r="F7" s="61">
        <v>196357712.11168</v>
      </c>
      <c r="G7" s="59">
        <v>192106176.3924</v>
      </c>
      <c r="H7" s="16">
        <v>197515384.34863999</v>
      </c>
      <c r="I7" s="61">
        <v>203281750.70296001</v>
      </c>
      <c r="J7" s="16" t="e">
        <v>#REF!</v>
      </c>
      <c r="K7" s="16" t="e">
        <v>#REF!</v>
      </c>
      <c r="L7" s="16" t="e">
        <v>#REF!</v>
      </c>
      <c r="M7" s="16" t="e">
        <v>#REF!</v>
      </c>
      <c r="N7" s="16" t="e">
        <v>#REF!</v>
      </c>
      <c r="O7" s="16" t="e">
        <v>#REF!</v>
      </c>
      <c r="P7" s="16"/>
      <c r="Q7" s="16">
        <v>14029227.68</v>
      </c>
    </row>
    <row r="8" spans="1:27" ht="30.75" thickBot="1">
      <c r="A8" s="68" t="s">
        <v>208</v>
      </c>
      <c r="B8" s="15"/>
      <c r="C8" s="15"/>
      <c r="D8" s="61">
        <f>D197+E197</f>
        <v>6765203.8962936001</v>
      </c>
      <c r="E8" s="61">
        <f>F197+G197</f>
        <v>5811194.4378215997</v>
      </c>
      <c r="F8" s="61">
        <f>H197+I197</f>
        <v>5890731.3633504007</v>
      </c>
      <c r="G8" s="61">
        <f>R197+S197</f>
        <v>5763185.2917720005</v>
      </c>
      <c r="H8" s="61">
        <f>T197+U197</f>
        <v>5925461.5304591991</v>
      </c>
      <c r="I8" s="61">
        <f>V197+W197</f>
        <v>6098452.5210888004</v>
      </c>
      <c r="J8" s="37"/>
      <c r="K8" s="37"/>
      <c r="L8" s="37"/>
      <c r="M8" s="37"/>
      <c r="N8" s="37"/>
      <c r="O8" s="37"/>
      <c r="P8" s="37"/>
      <c r="Q8" s="37"/>
    </row>
    <row r="9" spans="1:27" ht="21" thickBot="1">
      <c r="A9" s="33"/>
      <c r="B9" s="15"/>
      <c r="C9" s="1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27" ht="15.75" thickBot="1">
      <c r="A10" s="17"/>
      <c r="B10" s="18"/>
      <c r="C10" s="18"/>
      <c r="D10" s="113" t="s">
        <v>0</v>
      </c>
      <c r="E10" s="114"/>
      <c r="F10" s="115" t="s">
        <v>1</v>
      </c>
      <c r="G10" s="116"/>
      <c r="H10" s="117" t="s">
        <v>2</v>
      </c>
      <c r="I10" s="118"/>
      <c r="J10" s="34"/>
      <c r="K10" s="34"/>
      <c r="L10" s="34"/>
      <c r="M10" s="34"/>
      <c r="N10" s="34"/>
      <c r="O10" s="34"/>
      <c r="P10" s="34"/>
      <c r="Q10" s="34"/>
      <c r="R10" s="115" t="s">
        <v>3</v>
      </c>
      <c r="S10" s="116"/>
      <c r="T10" s="115" t="s">
        <v>4</v>
      </c>
      <c r="U10" s="116"/>
      <c r="V10" s="115" t="s">
        <v>5</v>
      </c>
      <c r="W10" s="116"/>
    </row>
    <row r="11" spans="1:27" ht="14.25" customHeight="1" thickTop="1">
      <c r="A11" s="19" t="s">
        <v>18</v>
      </c>
      <c r="B11" s="104" t="s">
        <v>204</v>
      </c>
      <c r="C11" s="104" t="s">
        <v>205</v>
      </c>
      <c r="D11" s="107" t="s">
        <v>204</v>
      </c>
      <c r="E11" s="109" t="s">
        <v>205</v>
      </c>
      <c r="F11" s="111" t="s">
        <v>204</v>
      </c>
      <c r="G11" s="119" t="s">
        <v>205</v>
      </c>
      <c r="H11" s="107" t="s">
        <v>204</v>
      </c>
      <c r="I11" s="109" t="s">
        <v>205</v>
      </c>
      <c r="J11" s="111"/>
      <c r="K11" s="119"/>
      <c r="L11" s="111"/>
      <c r="M11" s="119"/>
      <c r="N11" s="111"/>
      <c r="O11" s="119"/>
      <c r="P11" s="111"/>
      <c r="Q11" s="119"/>
      <c r="R11" s="111" t="s">
        <v>204</v>
      </c>
      <c r="S11" s="119" t="s">
        <v>205</v>
      </c>
      <c r="T11" s="111" t="s">
        <v>204</v>
      </c>
      <c r="U11" s="119" t="s">
        <v>205</v>
      </c>
      <c r="V11" s="111" t="s">
        <v>204</v>
      </c>
      <c r="W11" s="119" t="s">
        <v>205</v>
      </c>
    </row>
    <row r="12" spans="1:27" s="20" customFormat="1" thickBot="1">
      <c r="A12" s="21"/>
      <c r="B12" s="105"/>
      <c r="C12" s="106"/>
      <c r="D12" s="108"/>
      <c r="E12" s="110"/>
      <c r="F12" s="112"/>
      <c r="G12" s="120"/>
      <c r="H12" s="121"/>
      <c r="I12" s="110"/>
      <c r="J12" s="112"/>
      <c r="K12" s="120"/>
      <c r="L12" s="112"/>
      <c r="M12" s="120"/>
      <c r="N12" s="112"/>
      <c r="O12" s="120"/>
      <c r="P12" s="112"/>
      <c r="Q12" s="120"/>
      <c r="R12" s="112"/>
      <c r="S12" s="120"/>
      <c r="T12" s="112"/>
      <c r="U12" s="120"/>
      <c r="V12" s="112"/>
      <c r="W12" s="120"/>
    </row>
    <row r="13" spans="1:27" s="66" customFormat="1" ht="15" thickTop="1">
      <c r="A13" s="70" t="s">
        <v>19</v>
      </c>
      <c r="B13" s="56">
        <v>4.1604684746806203E-4</v>
      </c>
      <c r="C13" s="55">
        <v>3.7123848907772572E-4</v>
      </c>
      <c r="D13" s="78">
        <f>B13*D7</f>
        <v>93821.391784386738</v>
      </c>
      <c r="E13" s="72">
        <f>C13*$D$7</f>
        <v>83716.802425425965</v>
      </c>
      <c r="F13" s="79">
        <f>B13*E7</f>
        <v>80590.97086265379</v>
      </c>
      <c r="G13" s="79">
        <f>E7*C13</f>
        <v>71911.301427792481</v>
      </c>
      <c r="H13" s="78">
        <f>B13*F7</f>
        <v>81694.007100105766</v>
      </c>
      <c r="I13" s="78">
        <f>C13*F7</f>
        <v>72895.54036309912</v>
      </c>
      <c r="J13" s="80" t="e">
        <v>#REF!</v>
      </c>
      <c r="K13" s="80" t="e">
        <v>#REF!</v>
      </c>
      <c r="L13" s="80" t="e">
        <v>#REF!</v>
      </c>
      <c r="M13" s="80" t="e">
        <v>#REF!</v>
      </c>
      <c r="N13" s="80" t="e">
        <v>#REF!</v>
      </c>
      <c r="O13" s="80" t="e">
        <v>#REF!</v>
      </c>
      <c r="P13" s="80"/>
      <c r="Q13" s="80">
        <v>157141.37924368001</v>
      </c>
      <c r="R13" s="73">
        <v>79925.169067201467</v>
      </c>
      <c r="S13" s="81">
        <v>71317.206666413636</v>
      </c>
      <c r="T13" s="90">
        <v>82175.652984694258</v>
      </c>
      <c r="U13" s="90">
        <v>73325.312855195371</v>
      </c>
      <c r="V13" s="93">
        <v>84574.731527755022</v>
      </c>
      <c r="W13" s="93">
        <v>75466.009988041784</v>
      </c>
    </row>
    <row r="14" spans="1:27" ht="15">
      <c r="A14" s="22" t="s">
        <v>20</v>
      </c>
      <c r="B14" s="57">
        <v>0</v>
      </c>
      <c r="C14" s="55">
        <v>0</v>
      </c>
      <c r="D14" s="41">
        <f>B14*$D$7</f>
        <v>0</v>
      </c>
      <c r="E14" s="40">
        <f t="shared" ref="E14:E77" si="0">C14*$D$7</f>
        <v>0</v>
      </c>
      <c r="F14" s="38">
        <f>B14*$E$7</f>
        <v>0</v>
      </c>
      <c r="G14" s="38">
        <f>C14*$E$7</f>
        <v>0</v>
      </c>
      <c r="H14" s="41">
        <f>B14*$F$7</f>
        <v>0</v>
      </c>
      <c r="I14" s="41">
        <f>C14*$F$7</f>
        <v>0</v>
      </c>
      <c r="J14" s="24" t="e">
        <v>#REF!</v>
      </c>
      <c r="K14" s="23" t="e">
        <v>#REF!</v>
      </c>
      <c r="L14" s="23" t="e">
        <v>#REF!</v>
      </c>
      <c r="M14" s="23" t="e">
        <v>#REF!</v>
      </c>
      <c r="N14" s="23" t="e">
        <v>#REF!</v>
      </c>
      <c r="O14" s="23" t="e">
        <v>#REF!</v>
      </c>
      <c r="P14" s="23"/>
      <c r="Q14" s="23">
        <v>15937.202644480001</v>
      </c>
      <c r="R14" s="38">
        <v>0</v>
      </c>
      <c r="S14" s="87">
        <v>0</v>
      </c>
      <c r="T14" s="41">
        <v>0</v>
      </c>
      <c r="U14" s="41">
        <v>0</v>
      </c>
      <c r="V14" s="38">
        <v>0</v>
      </c>
      <c r="W14" s="38">
        <v>0</v>
      </c>
    </row>
    <row r="15" spans="1:27" ht="15">
      <c r="A15" s="22" t="s">
        <v>21</v>
      </c>
      <c r="B15" s="57">
        <v>0</v>
      </c>
      <c r="C15" s="55">
        <v>0</v>
      </c>
      <c r="D15" s="41">
        <f t="shared" ref="D15:D78" si="1">B15*$D$7</f>
        <v>0</v>
      </c>
      <c r="E15" s="40">
        <f t="shared" si="0"/>
        <v>0</v>
      </c>
      <c r="F15" s="38">
        <f t="shared" ref="F15:F78" si="2">B15*$E$7</f>
        <v>0</v>
      </c>
      <c r="G15" s="38">
        <f t="shared" ref="G15:G78" si="3">C15*$E$7</f>
        <v>0</v>
      </c>
      <c r="H15" s="41">
        <f t="shared" ref="H15:H78" si="4">B15*$F$7</f>
        <v>0</v>
      </c>
      <c r="I15" s="41">
        <f t="shared" ref="I15:I78" si="5">C15*$F$7</f>
        <v>0</v>
      </c>
      <c r="J15" s="24" t="e">
        <v>#REF!</v>
      </c>
      <c r="K15" s="23" t="e">
        <v>#REF!</v>
      </c>
      <c r="L15" s="23" t="e">
        <v>#REF!</v>
      </c>
      <c r="M15" s="23" t="e">
        <v>#REF!</v>
      </c>
      <c r="N15" s="23" t="e">
        <v>#REF!</v>
      </c>
      <c r="O15" s="23" t="e">
        <v>#REF!</v>
      </c>
      <c r="P15" s="23"/>
      <c r="Q15" s="23">
        <v>7140.8768891199998</v>
      </c>
      <c r="R15" s="38">
        <v>0</v>
      </c>
      <c r="S15" s="87">
        <v>0</v>
      </c>
      <c r="T15" s="41">
        <v>0</v>
      </c>
      <c r="U15" s="41">
        <v>0</v>
      </c>
      <c r="V15" s="38">
        <v>0</v>
      </c>
      <c r="W15" s="38">
        <v>0</v>
      </c>
    </row>
    <row r="16" spans="1:27" s="36" customFormat="1" ht="14.25">
      <c r="A16" s="70" t="s">
        <v>22</v>
      </c>
      <c r="B16" s="57">
        <v>9.9921914387827684E-5</v>
      </c>
      <c r="C16" s="55">
        <v>0</v>
      </c>
      <c r="D16" s="71">
        <f t="shared" si="1"/>
        <v>22533.070818054912</v>
      </c>
      <c r="E16" s="72">
        <f t="shared" si="0"/>
        <v>0</v>
      </c>
      <c r="F16" s="73">
        <f t="shared" si="2"/>
        <v>19355.52243690101</v>
      </c>
      <c r="G16" s="73">
        <f t="shared" si="3"/>
        <v>0</v>
      </c>
      <c r="H16" s="71">
        <f t="shared" si="4"/>
        <v>19620.438499013006</v>
      </c>
      <c r="I16" s="71">
        <f t="shared" si="5"/>
        <v>0</v>
      </c>
      <c r="J16" s="74" t="e">
        <v>#REF!</v>
      </c>
      <c r="K16" s="75" t="e">
        <v>#REF!</v>
      </c>
      <c r="L16" s="75" t="e">
        <v>#REF!</v>
      </c>
      <c r="M16" s="75" t="e">
        <v>#REF!</v>
      </c>
      <c r="N16" s="75" t="e">
        <v>#REF!</v>
      </c>
      <c r="O16" s="75" t="e">
        <v>#REF!</v>
      </c>
      <c r="P16" s="75"/>
      <c r="Q16" s="75">
        <v>7379.3737596800001</v>
      </c>
      <c r="R16" s="73">
        <v>19195.616910854314</v>
      </c>
      <c r="S16" s="88">
        <v>0</v>
      </c>
      <c r="T16" s="90">
        <v>19736.115325163682</v>
      </c>
      <c r="U16" s="90">
        <v>0</v>
      </c>
      <c r="V16" s="93">
        <v>20312.301690348901</v>
      </c>
      <c r="W16" s="93">
        <v>0</v>
      </c>
    </row>
    <row r="17" spans="1:23" s="36" customFormat="1" ht="14.25">
      <c r="A17" s="70" t="s">
        <v>23</v>
      </c>
      <c r="B17" s="57">
        <v>0</v>
      </c>
      <c r="C17" s="55">
        <v>7.6591337995404531E-6</v>
      </c>
      <c r="D17" s="71">
        <f t="shared" si="1"/>
        <v>0</v>
      </c>
      <c r="E17" s="72">
        <f t="shared" si="0"/>
        <v>1727.1867274295025</v>
      </c>
      <c r="F17" s="73">
        <f t="shared" si="2"/>
        <v>0</v>
      </c>
      <c r="G17" s="73">
        <f t="shared" si="3"/>
        <v>1483.6238578140299</v>
      </c>
      <c r="H17" s="71">
        <f t="shared" si="4"/>
        <v>0</v>
      </c>
      <c r="I17" s="71">
        <f t="shared" si="5"/>
        <v>1503.9299896350021</v>
      </c>
      <c r="J17" s="74" t="e">
        <v>#REF!</v>
      </c>
      <c r="K17" s="75" t="e">
        <v>#REF!</v>
      </c>
      <c r="L17" s="75" t="e">
        <v>#REF!</v>
      </c>
      <c r="M17" s="75" t="e">
        <v>#REF!</v>
      </c>
      <c r="N17" s="75" t="e">
        <v>#REF!</v>
      </c>
      <c r="O17" s="75" t="e">
        <v>#REF!</v>
      </c>
      <c r="P17" s="75"/>
      <c r="Q17" s="75">
        <v>25940.041980320002</v>
      </c>
      <c r="R17" s="73">
        <v>0</v>
      </c>
      <c r="S17" s="76">
        <v>1471.3669087075111</v>
      </c>
      <c r="T17" s="90">
        <v>0</v>
      </c>
      <c r="U17" s="90">
        <v>1512.7967561938917</v>
      </c>
      <c r="V17" s="93">
        <v>0</v>
      </c>
      <c r="W17" s="93">
        <v>1556.9621276387973</v>
      </c>
    </row>
    <row r="18" spans="1:23" ht="15">
      <c r="A18" s="22" t="s">
        <v>24</v>
      </c>
      <c r="B18" s="57">
        <v>0</v>
      </c>
      <c r="C18" s="55">
        <v>0</v>
      </c>
      <c r="D18" s="41">
        <f t="shared" si="1"/>
        <v>0</v>
      </c>
      <c r="E18" s="40">
        <f t="shared" si="0"/>
        <v>0</v>
      </c>
      <c r="F18" s="38">
        <f t="shared" si="2"/>
        <v>0</v>
      </c>
      <c r="G18" s="38">
        <f t="shared" si="3"/>
        <v>0</v>
      </c>
      <c r="H18" s="41">
        <f t="shared" si="4"/>
        <v>0</v>
      </c>
      <c r="I18" s="41">
        <f t="shared" si="5"/>
        <v>0</v>
      </c>
      <c r="J18" s="24" t="e">
        <v>#REF!</v>
      </c>
      <c r="K18" s="23" t="e">
        <v>#REF!</v>
      </c>
      <c r="L18" s="23" t="e">
        <v>#REF!</v>
      </c>
      <c r="M18" s="23" t="e">
        <v>#REF!</v>
      </c>
      <c r="N18" s="23" t="e">
        <v>#REF!</v>
      </c>
      <c r="O18" s="23" t="e">
        <v>#REF!</v>
      </c>
      <c r="P18" s="23"/>
      <c r="Q18" s="23">
        <v>18167.849845600002</v>
      </c>
      <c r="R18" s="38">
        <v>0</v>
      </c>
      <c r="S18" s="87">
        <v>0</v>
      </c>
      <c r="T18" s="41">
        <v>0</v>
      </c>
      <c r="U18" s="41">
        <v>0</v>
      </c>
      <c r="V18" s="38">
        <v>0</v>
      </c>
      <c r="W18" s="38">
        <v>0</v>
      </c>
    </row>
    <row r="19" spans="1:23" ht="15">
      <c r="A19" s="22" t="s">
        <v>25</v>
      </c>
      <c r="B19" s="57">
        <v>0</v>
      </c>
      <c r="C19" s="55">
        <v>0</v>
      </c>
      <c r="D19" s="41">
        <f t="shared" si="1"/>
        <v>0</v>
      </c>
      <c r="E19" s="40">
        <f t="shared" si="0"/>
        <v>0</v>
      </c>
      <c r="F19" s="38">
        <f t="shared" si="2"/>
        <v>0</v>
      </c>
      <c r="G19" s="38">
        <f t="shared" si="3"/>
        <v>0</v>
      </c>
      <c r="H19" s="41">
        <f t="shared" si="4"/>
        <v>0</v>
      </c>
      <c r="I19" s="41">
        <f t="shared" si="5"/>
        <v>0</v>
      </c>
      <c r="J19" s="24" t="e">
        <v>#REF!</v>
      </c>
      <c r="K19" s="23" t="e">
        <v>#REF!</v>
      </c>
      <c r="L19" s="23" t="e">
        <v>#REF!</v>
      </c>
      <c r="M19" s="23" t="e">
        <v>#REF!</v>
      </c>
      <c r="N19" s="23" t="e">
        <v>#REF!</v>
      </c>
      <c r="O19" s="23" t="e">
        <v>#REF!</v>
      </c>
      <c r="P19" s="23"/>
      <c r="Q19" s="23">
        <v>4391.1482638400003</v>
      </c>
      <c r="R19" s="38">
        <v>0</v>
      </c>
      <c r="S19" s="87">
        <v>0</v>
      </c>
      <c r="T19" s="41">
        <v>0</v>
      </c>
      <c r="U19" s="41">
        <v>0</v>
      </c>
      <c r="V19" s="38">
        <v>0</v>
      </c>
      <c r="W19" s="38">
        <v>0</v>
      </c>
    </row>
    <row r="20" spans="1:23" ht="15">
      <c r="A20" s="22" t="s">
        <v>26</v>
      </c>
      <c r="B20" s="57">
        <v>0</v>
      </c>
      <c r="C20" s="55">
        <v>0</v>
      </c>
      <c r="D20" s="41">
        <f t="shared" si="1"/>
        <v>0</v>
      </c>
      <c r="E20" s="40">
        <f t="shared" si="0"/>
        <v>0</v>
      </c>
      <c r="F20" s="38">
        <f t="shared" si="2"/>
        <v>0</v>
      </c>
      <c r="G20" s="38">
        <f t="shared" si="3"/>
        <v>0</v>
      </c>
      <c r="H20" s="41">
        <f t="shared" si="4"/>
        <v>0</v>
      </c>
      <c r="I20" s="41">
        <f t="shared" si="5"/>
        <v>0</v>
      </c>
      <c r="J20" s="24" t="e">
        <v>#REF!</v>
      </c>
      <c r="K20" s="23" t="e">
        <v>#REF!</v>
      </c>
      <c r="L20" s="23" t="e">
        <v>#REF!</v>
      </c>
      <c r="M20" s="23" t="e">
        <v>#REF!</v>
      </c>
      <c r="N20" s="23" t="e">
        <v>#REF!</v>
      </c>
      <c r="O20" s="23" t="e">
        <v>#REF!</v>
      </c>
      <c r="P20" s="23"/>
      <c r="Q20" s="23">
        <v>31818.288378240002</v>
      </c>
      <c r="R20" s="38">
        <v>0</v>
      </c>
      <c r="S20" s="87">
        <v>0</v>
      </c>
      <c r="T20" s="41">
        <v>0</v>
      </c>
      <c r="U20" s="41">
        <v>0</v>
      </c>
      <c r="V20" s="38">
        <v>0</v>
      </c>
      <c r="W20" s="38">
        <v>0</v>
      </c>
    </row>
    <row r="21" spans="1:23" s="36" customFormat="1" ht="14.25">
      <c r="A21" s="70" t="s">
        <v>27</v>
      </c>
      <c r="B21" s="57">
        <v>9.8485583681428294E-5</v>
      </c>
      <c r="C21" s="55">
        <v>4.4743609997315385E-7</v>
      </c>
      <c r="D21" s="71">
        <f t="shared" si="1"/>
        <v>22209.168481678269</v>
      </c>
      <c r="E21" s="72">
        <f t="shared" si="0"/>
        <v>100.89988156269311</v>
      </c>
      <c r="F21" s="73">
        <f t="shared" si="2"/>
        <v>19077.295869837661</v>
      </c>
      <c r="G21" s="73">
        <f t="shared" si="3"/>
        <v>86.671272514819364</v>
      </c>
      <c r="H21" s="71">
        <f t="shared" si="4"/>
        <v>19338.403887668668</v>
      </c>
      <c r="I21" s="71">
        <f t="shared" si="5"/>
        <v>87.857528906901422</v>
      </c>
      <c r="J21" s="74" t="e">
        <v>#REF!</v>
      </c>
      <c r="K21" s="75" t="e">
        <v>#REF!</v>
      </c>
      <c r="L21" s="75" t="e">
        <v>#REF!</v>
      </c>
      <c r="M21" s="75" t="e">
        <v>#REF!</v>
      </c>
      <c r="N21" s="75" t="e">
        <v>#REF!</v>
      </c>
      <c r="O21" s="75" t="e">
        <v>#REF!</v>
      </c>
      <c r="P21" s="75"/>
      <c r="Q21" s="75">
        <v>6565.6785542399994</v>
      </c>
      <c r="R21" s="73">
        <v>18919.688910812933</v>
      </c>
      <c r="S21" s="76">
        <v>85.955238345770212</v>
      </c>
      <c r="T21" s="90">
        <v>19452.417913637455</v>
      </c>
      <c r="U21" s="90">
        <v>88.375513257653978</v>
      </c>
      <c r="V21" s="93">
        <v>20020.321869763615</v>
      </c>
      <c r="W21" s="93">
        <v>90.955593730247358</v>
      </c>
    </row>
    <row r="22" spans="1:23" s="36" customFormat="1" ht="14.25">
      <c r="A22" s="70" t="s">
        <v>28</v>
      </c>
      <c r="B22" s="57">
        <v>9.6661531802749313E-5</v>
      </c>
      <c r="C22" s="55">
        <v>0</v>
      </c>
      <c r="D22" s="71">
        <f t="shared" si="1"/>
        <v>21797.832385788912</v>
      </c>
      <c r="E22" s="72">
        <f t="shared" si="0"/>
        <v>0</v>
      </c>
      <c r="F22" s="73">
        <f t="shared" si="2"/>
        <v>18723.965198781749</v>
      </c>
      <c r="G22" s="73">
        <f t="shared" si="3"/>
        <v>0</v>
      </c>
      <c r="H22" s="71">
        <f t="shared" si="4"/>
        <v>18980.23723399825</v>
      </c>
      <c r="I22" s="71">
        <f t="shared" si="5"/>
        <v>0</v>
      </c>
      <c r="J22" s="74" t="e">
        <v>#REF!</v>
      </c>
      <c r="K22" s="75" t="e">
        <v>#REF!</v>
      </c>
      <c r="L22" s="75" t="e">
        <v>#REF!</v>
      </c>
      <c r="M22" s="75" t="e">
        <v>#REF!</v>
      </c>
      <c r="N22" s="75" t="e">
        <v>#REF!</v>
      </c>
      <c r="O22" s="75" t="e">
        <v>#REF!</v>
      </c>
      <c r="P22" s="75"/>
      <c r="Q22" s="75">
        <v>19346.304970720001</v>
      </c>
      <c r="R22" s="73">
        <v>18569.277278858543</v>
      </c>
      <c r="S22" s="88">
        <v>0</v>
      </c>
      <c r="T22" s="90">
        <v>19092.139605748314</v>
      </c>
      <c r="U22" s="90">
        <v>0</v>
      </c>
      <c r="V22" s="93">
        <v>19649.525410492726</v>
      </c>
      <c r="W22" s="93">
        <v>0</v>
      </c>
    </row>
    <row r="23" spans="1:23" ht="15">
      <c r="A23" s="22" t="s">
        <v>29</v>
      </c>
      <c r="B23" s="57">
        <v>0</v>
      </c>
      <c r="C23" s="55">
        <v>0</v>
      </c>
      <c r="D23" s="41">
        <f t="shared" si="1"/>
        <v>0</v>
      </c>
      <c r="E23" s="40">
        <f t="shared" si="0"/>
        <v>0</v>
      </c>
      <c r="F23" s="38">
        <f t="shared" si="2"/>
        <v>0</v>
      </c>
      <c r="G23" s="38">
        <f t="shared" si="3"/>
        <v>0</v>
      </c>
      <c r="H23" s="41">
        <f t="shared" si="4"/>
        <v>0</v>
      </c>
      <c r="I23" s="41">
        <f t="shared" si="5"/>
        <v>0</v>
      </c>
      <c r="J23" s="24" t="e">
        <v>#REF!</v>
      </c>
      <c r="K23" s="23" t="e">
        <v>#REF!</v>
      </c>
      <c r="L23" s="23" t="e">
        <v>#REF!</v>
      </c>
      <c r="M23" s="23" t="e">
        <v>#REF!</v>
      </c>
      <c r="N23" s="23" t="e">
        <v>#REF!</v>
      </c>
      <c r="O23" s="23" t="e">
        <v>#REF!</v>
      </c>
      <c r="P23" s="23"/>
      <c r="Q23" s="23">
        <v>3942.2129780800005</v>
      </c>
      <c r="R23" s="38">
        <v>0</v>
      </c>
      <c r="S23" s="87">
        <v>0</v>
      </c>
      <c r="T23" s="41">
        <v>0</v>
      </c>
      <c r="U23" s="41">
        <v>0</v>
      </c>
      <c r="V23" s="38">
        <v>0</v>
      </c>
      <c r="W23" s="38">
        <v>0</v>
      </c>
    </row>
    <row r="24" spans="1:23" s="36" customFormat="1" ht="14.25">
      <c r="A24" s="70" t="s">
        <v>30</v>
      </c>
      <c r="B24" s="57">
        <v>0</v>
      </c>
      <c r="C24" s="55">
        <v>1.2033562479277987E-4</v>
      </c>
      <c r="D24" s="71">
        <f t="shared" si="1"/>
        <v>0</v>
      </c>
      <c r="E24" s="72">
        <f t="shared" si="0"/>
        <v>27136.501257034637</v>
      </c>
      <c r="F24" s="73">
        <f t="shared" si="2"/>
        <v>0</v>
      </c>
      <c r="G24" s="73">
        <f t="shared" si="3"/>
        <v>23309.790448919644</v>
      </c>
      <c r="H24" s="71">
        <f t="shared" si="4"/>
        <v>0</v>
      </c>
      <c r="I24" s="71">
        <f t="shared" si="5"/>
        <v>23628.827969839811</v>
      </c>
      <c r="J24" s="74" t="e">
        <v>#REF!</v>
      </c>
      <c r="K24" s="75" t="e">
        <v>#REF!</v>
      </c>
      <c r="L24" s="75" t="e">
        <v>#REF!</v>
      </c>
      <c r="M24" s="75" t="e">
        <v>#REF!</v>
      </c>
      <c r="N24" s="75" t="e">
        <v>#REF!</v>
      </c>
      <c r="O24" s="75" t="e">
        <v>#REF!</v>
      </c>
      <c r="P24" s="75"/>
      <c r="Q24" s="75">
        <v>14969.185934560001</v>
      </c>
      <c r="R24" s="73">
        <v>0</v>
      </c>
      <c r="S24" s="76">
        <v>23117.21676273143</v>
      </c>
      <c r="T24" s="90">
        <v>0</v>
      </c>
      <c r="U24" s="90">
        <v>23768.137181779646</v>
      </c>
      <c r="V24" s="93">
        <v>0</v>
      </c>
      <c r="W24" s="93">
        <v>24462.036479810813</v>
      </c>
    </row>
    <row r="25" spans="1:23" s="36" customFormat="1" ht="14.25">
      <c r="A25" s="70" t="s">
        <v>31</v>
      </c>
      <c r="B25" s="57">
        <v>0</v>
      </c>
      <c r="C25" s="55">
        <v>1.2669018019239859E-4</v>
      </c>
      <c r="D25" s="71">
        <f t="shared" si="1"/>
        <v>0</v>
      </c>
      <c r="E25" s="72">
        <f t="shared" si="0"/>
        <v>28569.496688658441</v>
      </c>
      <c r="F25" s="73">
        <f t="shared" si="2"/>
        <v>0</v>
      </c>
      <c r="G25" s="73">
        <f t="shared" si="3"/>
        <v>24540.709015356097</v>
      </c>
      <c r="H25" s="71">
        <f t="shared" si="4"/>
        <v>0</v>
      </c>
      <c r="I25" s="71">
        <f t="shared" si="5"/>
        <v>24876.593929595867</v>
      </c>
      <c r="J25" s="74" t="e">
        <v>#REF!</v>
      </c>
      <c r="K25" s="75" t="e">
        <v>#REF!</v>
      </c>
      <c r="L25" s="75" t="e">
        <v>#REF!</v>
      </c>
      <c r="M25" s="75" t="e">
        <v>#REF!</v>
      </c>
      <c r="N25" s="75" t="e">
        <v>#REF!</v>
      </c>
      <c r="O25" s="75" t="e">
        <v>#REF!</v>
      </c>
      <c r="P25" s="75"/>
      <c r="Q25" s="75">
        <v>76725.846181920002</v>
      </c>
      <c r="R25" s="73">
        <v>0</v>
      </c>
      <c r="S25" s="76">
        <v>24337.966103225866</v>
      </c>
      <c r="T25" s="90">
        <v>0</v>
      </c>
      <c r="U25" s="90">
        <v>25023.259633900063</v>
      </c>
      <c r="V25" s="93">
        <v>0</v>
      </c>
      <c r="W25" s="93">
        <v>25753.801626384255</v>
      </c>
    </row>
    <row r="26" spans="1:23" s="36" customFormat="1" ht="14.25">
      <c r="A26" s="70" t="s">
        <v>32</v>
      </c>
      <c r="B26" s="57">
        <v>3.0309662050715769E-4</v>
      </c>
      <c r="C26" s="55">
        <v>0</v>
      </c>
      <c r="D26" s="71">
        <f t="shared" si="1"/>
        <v>68350.347933614859</v>
      </c>
      <c r="E26" s="72">
        <f t="shared" si="0"/>
        <v>0</v>
      </c>
      <c r="F26" s="73">
        <f t="shared" si="2"/>
        <v>58711.779840457297</v>
      </c>
      <c r="G26" s="73">
        <f t="shared" si="3"/>
        <v>0</v>
      </c>
      <c r="H26" s="71">
        <f t="shared" si="4"/>
        <v>59515.358951567592</v>
      </c>
      <c r="I26" s="71">
        <f t="shared" si="5"/>
        <v>0</v>
      </c>
      <c r="J26" s="74" t="e">
        <v>#REF!</v>
      </c>
      <c r="K26" s="75" t="e">
        <v>#REF!</v>
      </c>
      <c r="L26" s="75" t="e">
        <v>#REF!</v>
      </c>
      <c r="M26" s="75" t="e">
        <v>#REF!</v>
      </c>
      <c r="N26" s="75" t="e">
        <v>#REF!</v>
      </c>
      <c r="O26" s="75" t="e">
        <v>#REF!</v>
      </c>
      <c r="P26" s="75"/>
      <c r="Q26" s="75">
        <v>47278.497281600008</v>
      </c>
      <c r="R26" s="73">
        <v>58226.732843088357</v>
      </c>
      <c r="S26" s="88">
        <v>0</v>
      </c>
      <c r="T26" s="90">
        <v>59866.245494245122</v>
      </c>
      <c r="U26" s="90">
        <v>0</v>
      </c>
      <c r="V26" s="93">
        <v>61614.011648845706</v>
      </c>
      <c r="W26" s="93">
        <v>0</v>
      </c>
    </row>
    <row r="27" spans="1:23" s="36" customFormat="1" ht="14.25">
      <c r="A27" s="70" t="s">
        <v>33</v>
      </c>
      <c r="B27" s="57">
        <v>5.6290064739136928E-5</v>
      </c>
      <c r="C27" s="55">
        <v>0</v>
      </c>
      <c r="D27" s="71">
        <f t="shared" si="1"/>
        <v>12693.792176527604</v>
      </c>
      <c r="E27" s="72">
        <f t="shared" si="0"/>
        <v>0</v>
      </c>
      <c r="F27" s="73">
        <f t="shared" si="2"/>
        <v>10903.750370556341</v>
      </c>
      <c r="G27" s="73">
        <f t="shared" si="3"/>
        <v>0</v>
      </c>
      <c r="H27" s="71">
        <f t="shared" si="4"/>
        <v>11052.988326795279</v>
      </c>
      <c r="I27" s="71">
        <f t="shared" si="5"/>
        <v>0</v>
      </c>
      <c r="J27" s="74" t="e">
        <v>#REF!</v>
      </c>
      <c r="K27" s="75" t="e">
        <v>#REF!</v>
      </c>
      <c r="L27" s="75" t="e">
        <v>#REF!</v>
      </c>
      <c r="M27" s="75" t="e">
        <v>#REF!</v>
      </c>
      <c r="N27" s="75" t="e">
        <v>#REF!</v>
      </c>
      <c r="O27" s="75" t="e">
        <v>#REF!</v>
      </c>
      <c r="P27" s="75"/>
      <c r="Q27" s="75">
        <v>4755.9081835199995</v>
      </c>
      <c r="R27" s="73">
        <v>10813.669105916253</v>
      </c>
      <c r="S27" s="88">
        <v>0</v>
      </c>
      <c r="T27" s="90">
        <v>11118.153771960457</v>
      </c>
      <c r="U27" s="90">
        <v>0</v>
      </c>
      <c r="V27" s="93">
        <v>11442.742907354714</v>
      </c>
      <c r="W27" s="93">
        <v>0</v>
      </c>
    </row>
    <row r="28" spans="1:23" s="36" customFormat="1" ht="14.25">
      <c r="A28" s="70" t="s">
        <v>34</v>
      </c>
      <c r="B28" s="57">
        <v>0</v>
      </c>
      <c r="C28" s="55">
        <v>4.2604563997443733E-5</v>
      </c>
      <c r="D28" s="71">
        <f t="shared" si="1"/>
        <v>0</v>
      </c>
      <c r="E28" s="72">
        <f t="shared" si="0"/>
        <v>9607.6187451798796</v>
      </c>
      <c r="F28" s="73">
        <f t="shared" si="2"/>
        <v>0</v>
      </c>
      <c r="G28" s="73">
        <f t="shared" si="3"/>
        <v>8252.7801775919797</v>
      </c>
      <c r="H28" s="71">
        <f t="shared" si="4"/>
        <v>0</v>
      </c>
      <c r="I28" s="71">
        <f t="shared" si="5"/>
        <v>8365.7347120537033</v>
      </c>
      <c r="J28" s="74" t="e">
        <v>#REF!</v>
      </c>
      <c r="K28" s="75" t="e">
        <v>#REF!</v>
      </c>
      <c r="L28" s="75" t="e">
        <v>#REF!</v>
      </c>
      <c r="M28" s="75" t="e">
        <v>#REF!</v>
      </c>
      <c r="N28" s="75" t="e">
        <v>#REF!</v>
      </c>
      <c r="O28" s="75" t="e">
        <v>#REF!</v>
      </c>
      <c r="P28" s="75"/>
      <c r="Q28" s="75">
        <v>37556.24249936</v>
      </c>
      <c r="R28" s="73">
        <v>0</v>
      </c>
      <c r="S28" s="76">
        <v>8184.5998864142202</v>
      </c>
      <c r="T28" s="90">
        <v>0</v>
      </c>
      <c r="U28" s="90">
        <v>8415.056832961327</v>
      </c>
      <c r="V28" s="93">
        <v>0</v>
      </c>
      <c r="W28" s="93">
        <v>8660.7303573366626</v>
      </c>
    </row>
    <row r="29" spans="1:23" s="36" customFormat="1" ht="14.25">
      <c r="A29" s="70" t="s">
        <v>35</v>
      </c>
      <c r="B29" s="57">
        <v>5.0020437146479455E-5</v>
      </c>
      <c r="C29" s="55">
        <v>0</v>
      </c>
      <c r="D29" s="71">
        <f t="shared" si="1"/>
        <v>11279.948542589063</v>
      </c>
      <c r="E29" s="72">
        <f t="shared" si="0"/>
        <v>0</v>
      </c>
      <c r="F29" s="73">
        <f t="shared" si="2"/>
        <v>9689.2828707675435</v>
      </c>
      <c r="G29" s="73">
        <f t="shared" si="3"/>
        <v>0</v>
      </c>
      <c r="H29" s="71">
        <f t="shared" si="4"/>
        <v>9821.8985969087971</v>
      </c>
      <c r="I29" s="71">
        <f t="shared" si="5"/>
        <v>0</v>
      </c>
      <c r="J29" s="74" t="e">
        <v>#REF!</v>
      </c>
      <c r="K29" s="75" t="e">
        <v>#REF!</v>
      </c>
      <c r="L29" s="75" t="e">
        <v>#REF!</v>
      </c>
      <c r="M29" s="75" t="e">
        <v>#REF!</v>
      </c>
      <c r="N29" s="75" t="e">
        <v>#REF!</v>
      </c>
      <c r="O29" s="75" t="e">
        <v>#REF!</v>
      </c>
      <c r="P29" s="75"/>
      <c r="Q29" s="75">
        <v>10549.979215359999</v>
      </c>
      <c r="R29" s="73">
        <v>9609.2349216865387</v>
      </c>
      <c r="S29" s="88">
        <v>0</v>
      </c>
      <c r="T29" s="90">
        <v>9879.8058682738774</v>
      </c>
      <c r="U29" s="90">
        <v>0</v>
      </c>
      <c r="V29" s="93">
        <v>10168.242034063716</v>
      </c>
      <c r="W29" s="93">
        <v>0</v>
      </c>
    </row>
    <row r="30" spans="1:23" s="36" customFormat="1" ht="14.25">
      <c r="A30" s="70" t="s">
        <v>36</v>
      </c>
      <c r="B30" s="57">
        <v>0</v>
      </c>
      <c r="C30" s="55">
        <v>1.2763226199234207E-5</v>
      </c>
      <c r="D30" s="71">
        <f t="shared" si="1"/>
        <v>0</v>
      </c>
      <c r="E30" s="72">
        <f t="shared" si="0"/>
        <v>2878.194253744527</v>
      </c>
      <c r="F30" s="73">
        <f t="shared" si="2"/>
        <v>0</v>
      </c>
      <c r="G30" s="73">
        <f t="shared" si="3"/>
        <v>2472.3196365882914</v>
      </c>
      <c r="H30" s="71">
        <f t="shared" si="4"/>
        <v>0</v>
      </c>
      <c r="I30" s="71">
        <f t="shared" si="5"/>
        <v>2506.1578956454823</v>
      </c>
      <c r="J30" s="74" t="e">
        <v>#REF!</v>
      </c>
      <c r="K30" s="75" t="e">
        <v>#REF!</v>
      </c>
      <c r="L30" s="75" t="e">
        <v>#REF!</v>
      </c>
      <c r="M30" s="75" t="e">
        <v>#REF!</v>
      </c>
      <c r="N30" s="75" t="e">
        <v>#REF!</v>
      </c>
      <c r="O30" s="75" t="e">
        <v>#REF!</v>
      </c>
      <c r="P30" s="75"/>
      <c r="Q30" s="75">
        <v>32154.98984256</v>
      </c>
      <c r="R30" s="73">
        <v>0</v>
      </c>
      <c r="S30" s="76">
        <v>2451.8945835661875</v>
      </c>
      <c r="T30" s="90">
        <v>0</v>
      </c>
      <c r="U30" s="90">
        <v>2520.9335282703755</v>
      </c>
      <c r="V30" s="93">
        <v>0</v>
      </c>
      <c r="W30" s="93">
        <v>2594.5309663982162</v>
      </c>
    </row>
    <row r="31" spans="1:23" ht="15">
      <c r="A31" s="22" t="s">
        <v>37</v>
      </c>
      <c r="B31" s="57">
        <v>0</v>
      </c>
      <c r="C31" s="55">
        <v>0</v>
      </c>
      <c r="D31" s="41">
        <f t="shared" si="1"/>
        <v>0</v>
      </c>
      <c r="E31" s="40">
        <f t="shared" si="0"/>
        <v>0</v>
      </c>
      <c r="F31" s="38">
        <f t="shared" si="2"/>
        <v>0</v>
      </c>
      <c r="G31" s="38">
        <f t="shared" si="3"/>
        <v>0</v>
      </c>
      <c r="H31" s="41">
        <f t="shared" si="4"/>
        <v>0</v>
      </c>
      <c r="I31" s="41">
        <f t="shared" si="5"/>
        <v>0</v>
      </c>
      <c r="J31" s="24" t="e">
        <v>#REF!</v>
      </c>
      <c r="K31" s="23" t="e">
        <v>#REF!</v>
      </c>
      <c r="L31" s="23" t="e">
        <v>#REF!</v>
      </c>
      <c r="M31" s="23" t="e">
        <v>#REF!</v>
      </c>
      <c r="N31" s="23" t="e">
        <v>#REF!</v>
      </c>
      <c r="O31" s="23" t="e">
        <v>#REF!</v>
      </c>
      <c r="P31" s="23"/>
      <c r="Q31" s="23">
        <v>94907.725255199999</v>
      </c>
      <c r="R31" s="38">
        <v>0</v>
      </c>
      <c r="S31" s="87">
        <v>0</v>
      </c>
      <c r="T31" s="41">
        <v>0</v>
      </c>
      <c r="U31" s="41">
        <v>0</v>
      </c>
      <c r="V31" s="38">
        <v>0</v>
      </c>
      <c r="W31" s="38">
        <v>0</v>
      </c>
    </row>
    <row r="32" spans="1:23" s="36" customFormat="1" ht="14.25">
      <c r="A32" s="70" t="s">
        <v>38</v>
      </c>
      <c r="B32" s="57">
        <v>0</v>
      </c>
      <c r="C32" s="55">
        <v>2.4191792798548496E-5</v>
      </c>
      <c r="D32" s="71">
        <f t="shared" si="1"/>
        <v>0</v>
      </c>
      <c r="E32" s="72">
        <f t="shared" si="0"/>
        <v>5455.4136966355909</v>
      </c>
      <c r="F32" s="73">
        <f t="shared" si="2"/>
        <v>0</v>
      </c>
      <c r="G32" s="73">
        <f t="shared" si="3"/>
        <v>4686.1070583952551</v>
      </c>
      <c r="H32" s="71">
        <f t="shared" si="4"/>
        <v>0</v>
      </c>
      <c r="I32" s="71">
        <f t="shared" si="5"/>
        <v>4750.2450858027987</v>
      </c>
      <c r="J32" s="74" t="e">
        <v>#REF!</v>
      </c>
      <c r="K32" s="75" t="e">
        <v>#REF!</v>
      </c>
      <c r="L32" s="75" t="e">
        <v>#REF!</v>
      </c>
      <c r="M32" s="75" t="e">
        <v>#REF!</v>
      </c>
      <c r="N32" s="75" t="e">
        <v>#REF!</v>
      </c>
      <c r="O32" s="75" t="e">
        <v>#REF!</v>
      </c>
      <c r="P32" s="75"/>
      <c r="Q32" s="75">
        <v>6621.7954649599997</v>
      </c>
      <c r="R32" s="73">
        <v>0</v>
      </c>
      <c r="S32" s="76">
        <v>4647.392814606349</v>
      </c>
      <c r="T32" s="90">
        <v>0</v>
      </c>
      <c r="U32" s="90">
        <v>4778.2512526879664</v>
      </c>
      <c r="V32" s="93">
        <v>0</v>
      </c>
      <c r="W32" s="93">
        <v>4917.7499927321987</v>
      </c>
    </row>
    <row r="33" spans="1:23" s="36" customFormat="1" ht="14.25">
      <c r="A33" s="70" t="s">
        <v>39</v>
      </c>
      <c r="B33" s="57">
        <v>0</v>
      </c>
      <c r="C33" s="55">
        <v>2.5080849998495153E-7</v>
      </c>
      <c r="D33" s="71">
        <f t="shared" si="1"/>
        <v>0</v>
      </c>
      <c r="E33" s="72">
        <f t="shared" si="0"/>
        <v>56.559021377391581</v>
      </c>
      <c r="F33" s="73">
        <f t="shared" si="2"/>
        <v>0</v>
      </c>
      <c r="G33" s="73">
        <f t="shared" si="3"/>
        <v>48.583232002364298</v>
      </c>
      <c r="H33" s="71">
        <f t="shared" si="4"/>
        <v>0</v>
      </c>
      <c r="I33" s="71">
        <f t="shared" si="5"/>
        <v>49.248183235207406</v>
      </c>
      <c r="J33" s="74" t="e">
        <v>#REF!</v>
      </c>
      <c r="K33" s="75" t="e">
        <v>#REF!</v>
      </c>
      <c r="L33" s="75" t="e">
        <v>#REF!</v>
      </c>
      <c r="M33" s="75" t="e">
        <v>#REF!</v>
      </c>
      <c r="N33" s="75" t="e">
        <v>#REF!</v>
      </c>
      <c r="O33" s="75" t="e">
        <v>#REF!</v>
      </c>
      <c r="P33" s="75"/>
      <c r="Q33" s="75">
        <v>19065.720417119999</v>
      </c>
      <c r="R33" s="73">
        <v>0</v>
      </c>
      <c r="S33" s="76">
        <v>48.181861938822351</v>
      </c>
      <c r="T33" s="90">
        <v>0</v>
      </c>
      <c r="U33" s="90">
        <v>49.538537272433558</v>
      </c>
      <c r="V33" s="93">
        <v>0</v>
      </c>
      <c r="W33" s="93">
        <v>50.984790968124265</v>
      </c>
    </row>
    <row r="34" spans="1:23" s="36" customFormat="1" ht="14.25">
      <c r="A34" s="70" t="s">
        <v>40</v>
      </c>
      <c r="B34" s="57">
        <v>0</v>
      </c>
      <c r="C34" s="55">
        <v>9.0727080194556373E-5</v>
      </c>
      <c r="D34" s="71">
        <f t="shared" si="1"/>
        <v>0</v>
      </c>
      <c r="E34" s="72">
        <f t="shared" si="0"/>
        <v>20459.573214385156</v>
      </c>
      <c r="F34" s="73">
        <f t="shared" si="2"/>
        <v>0</v>
      </c>
      <c r="G34" s="73">
        <f t="shared" si="3"/>
        <v>17574.423459546673</v>
      </c>
      <c r="H34" s="71">
        <f t="shared" si="4"/>
        <v>0</v>
      </c>
      <c r="I34" s="71">
        <f t="shared" si="5"/>
        <v>17814.961893576005</v>
      </c>
      <c r="J34" s="74" t="e">
        <v>#REF!</v>
      </c>
      <c r="K34" s="75" t="e">
        <v>#REF!</v>
      </c>
      <c r="L34" s="75" t="e">
        <v>#REF!</v>
      </c>
      <c r="M34" s="75" t="e">
        <v>#REF!</v>
      </c>
      <c r="N34" s="75" t="e">
        <v>#REF!</v>
      </c>
      <c r="O34" s="75" t="e">
        <v>#REF!</v>
      </c>
      <c r="P34" s="75"/>
      <c r="Q34" s="75">
        <v>33740.292570400001</v>
      </c>
      <c r="R34" s="73">
        <v>0</v>
      </c>
      <c r="S34" s="76">
        <v>17429.232471422867</v>
      </c>
      <c r="T34" s="90">
        <v>0</v>
      </c>
      <c r="U34" s="90">
        <v>17919.994115457685</v>
      </c>
      <c r="V34" s="93">
        <v>0</v>
      </c>
      <c r="W34" s="93">
        <v>18443.15969811727</v>
      </c>
    </row>
    <row r="35" spans="1:23" ht="15">
      <c r="A35" s="22" t="s">
        <v>41</v>
      </c>
      <c r="B35" s="57">
        <v>0</v>
      </c>
      <c r="C35" s="55">
        <v>0</v>
      </c>
      <c r="D35" s="41">
        <f t="shared" si="1"/>
        <v>0</v>
      </c>
      <c r="E35" s="40">
        <f t="shared" si="0"/>
        <v>0</v>
      </c>
      <c r="F35" s="38">
        <f t="shared" si="2"/>
        <v>0</v>
      </c>
      <c r="G35" s="38">
        <f t="shared" si="3"/>
        <v>0</v>
      </c>
      <c r="H35" s="41">
        <f t="shared" si="4"/>
        <v>0</v>
      </c>
      <c r="I35" s="41">
        <f t="shared" si="5"/>
        <v>0</v>
      </c>
      <c r="J35" s="24" t="e">
        <v>#REF!</v>
      </c>
      <c r="K35" s="23" t="e">
        <v>#REF!</v>
      </c>
      <c r="L35" s="23" t="e">
        <v>#REF!</v>
      </c>
      <c r="M35" s="23" t="e">
        <v>#REF!</v>
      </c>
      <c r="N35" s="23" t="e">
        <v>#REF!</v>
      </c>
      <c r="O35" s="23" t="e">
        <v>#REF!</v>
      </c>
      <c r="P35" s="23"/>
      <c r="Q35" s="23">
        <v>17227.891591039999</v>
      </c>
      <c r="R35" s="38">
        <v>0</v>
      </c>
      <c r="S35" s="87">
        <v>0</v>
      </c>
      <c r="T35" s="41">
        <v>0</v>
      </c>
      <c r="U35" s="41">
        <v>0</v>
      </c>
      <c r="V35" s="38">
        <v>0</v>
      </c>
      <c r="W35" s="38">
        <v>0</v>
      </c>
    </row>
    <row r="36" spans="1:23" ht="15">
      <c r="A36" s="22" t="s">
        <v>42</v>
      </c>
      <c r="B36" s="57">
        <v>0</v>
      </c>
      <c r="C36" s="55">
        <v>0</v>
      </c>
      <c r="D36" s="41">
        <f t="shared" si="1"/>
        <v>0</v>
      </c>
      <c r="E36" s="40">
        <f t="shared" si="0"/>
        <v>0</v>
      </c>
      <c r="F36" s="38">
        <f t="shared" si="2"/>
        <v>0</v>
      </c>
      <c r="G36" s="38">
        <f t="shared" si="3"/>
        <v>0</v>
      </c>
      <c r="H36" s="41">
        <f t="shared" si="4"/>
        <v>0</v>
      </c>
      <c r="I36" s="41">
        <f t="shared" si="5"/>
        <v>0</v>
      </c>
      <c r="J36" s="24" t="e">
        <v>#REF!</v>
      </c>
      <c r="K36" s="23" t="e">
        <v>#REF!</v>
      </c>
      <c r="L36" s="23" t="e">
        <v>#REF!</v>
      </c>
      <c r="M36" s="23" t="e">
        <v>#REF!</v>
      </c>
      <c r="N36" s="23" t="e">
        <v>#REF!</v>
      </c>
      <c r="O36" s="23" t="e">
        <v>#REF!</v>
      </c>
      <c r="P36" s="23"/>
      <c r="Q36" s="23">
        <v>12794.655644160001</v>
      </c>
      <c r="R36" s="38">
        <v>0</v>
      </c>
      <c r="S36" s="87">
        <v>0</v>
      </c>
      <c r="T36" s="41">
        <v>0</v>
      </c>
      <c r="U36" s="41">
        <v>0</v>
      </c>
      <c r="V36" s="38">
        <v>0</v>
      </c>
      <c r="W36" s="38">
        <v>0</v>
      </c>
    </row>
    <row r="37" spans="1:23" s="36" customFormat="1" ht="14.25">
      <c r="A37" s="70" t="s">
        <v>43</v>
      </c>
      <c r="B37" s="57">
        <v>1.6551288133926249E-4</v>
      </c>
      <c r="C37" s="55">
        <v>3.2375792898057454E-5</v>
      </c>
      <c r="D37" s="71">
        <f t="shared" si="1"/>
        <v>37324.27965743863</v>
      </c>
      <c r="E37" s="72">
        <f t="shared" si="0"/>
        <v>7300.9613419844318</v>
      </c>
      <c r="F37" s="73">
        <f t="shared" si="2"/>
        <v>32060.91784755162</v>
      </c>
      <c r="G37" s="73">
        <f t="shared" si="3"/>
        <v>6271.400920308517</v>
      </c>
      <c r="H37" s="71">
        <f t="shared" si="4"/>
        <v>32499.730704789556</v>
      </c>
      <c r="I37" s="71">
        <f t="shared" si="5"/>
        <v>6357.2366212641391</v>
      </c>
      <c r="J37" s="74" t="e">
        <v>#REF!</v>
      </c>
      <c r="K37" s="75" t="e">
        <v>#REF!</v>
      </c>
      <c r="L37" s="75" t="e">
        <v>#REF!</v>
      </c>
      <c r="M37" s="75" t="e">
        <v>#REF!</v>
      </c>
      <c r="N37" s="75" t="e">
        <v>#REF!</v>
      </c>
      <c r="O37" s="75" t="e">
        <v>#REF!</v>
      </c>
      <c r="P37" s="75"/>
      <c r="Q37" s="75">
        <v>28956.325931520001</v>
      </c>
      <c r="R37" s="73">
        <v>31796.046777774729</v>
      </c>
      <c r="S37" s="76">
        <v>6219.5897813180363</v>
      </c>
      <c r="T37" s="90">
        <v>32691.340372375271</v>
      </c>
      <c r="U37" s="90">
        <v>6394.7171778517859</v>
      </c>
      <c r="V37" s="93">
        <v>33645.748282536559</v>
      </c>
      <c r="W37" s="93">
        <v>6581.4078607135789</v>
      </c>
    </row>
    <row r="38" spans="1:23" ht="15">
      <c r="A38" s="22" t="s">
        <v>44</v>
      </c>
      <c r="B38" s="57">
        <v>0</v>
      </c>
      <c r="C38" s="55">
        <v>0</v>
      </c>
      <c r="D38" s="41">
        <f t="shared" si="1"/>
        <v>0</v>
      </c>
      <c r="E38" s="40">
        <f t="shared" si="0"/>
        <v>0</v>
      </c>
      <c r="F38" s="38">
        <f t="shared" si="2"/>
        <v>0</v>
      </c>
      <c r="G38" s="38">
        <f t="shared" si="3"/>
        <v>0</v>
      </c>
      <c r="H38" s="41">
        <f t="shared" si="4"/>
        <v>0</v>
      </c>
      <c r="I38" s="41">
        <f t="shared" si="5"/>
        <v>0</v>
      </c>
      <c r="J38" s="24" t="e">
        <v>#REF!</v>
      </c>
      <c r="K38" s="23" t="e">
        <v>#REF!</v>
      </c>
      <c r="L38" s="23" t="e">
        <v>#REF!</v>
      </c>
      <c r="M38" s="23" t="e">
        <v>#REF!</v>
      </c>
      <c r="N38" s="23" t="e">
        <v>#REF!</v>
      </c>
      <c r="O38" s="23" t="e">
        <v>#REF!</v>
      </c>
      <c r="P38" s="23"/>
      <c r="Q38" s="23">
        <v>5148.7265585599998</v>
      </c>
      <c r="R38" s="38">
        <v>0</v>
      </c>
      <c r="S38" s="87">
        <v>0</v>
      </c>
      <c r="T38" s="41">
        <v>0</v>
      </c>
      <c r="U38" s="41">
        <v>0</v>
      </c>
      <c r="V38" s="38">
        <v>0</v>
      </c>
      <c r="W38" s="38">
        <v>0</v>
      </c>
    </row>
    <row r="39" spans="1:23" ht="15">
      <c r="A39" s="22" t="s">
        <v>45</v>
      </c>
      <c r="B39" s="57">
        <v>0</v>
      </c>
      <c r="C39" s="55">
        <v>0</v>
      </c>
      <c r="D39" s="41">
        <f t="shared" si="1"/>
        <v>0</v>
      </c>
      <c r="E39" s="40">
        <f t="shared" si="0"/>
        <v>0</v>
      </c>
      <c r="F39" s="38">
        <f t="shared" si="2"/>
        <v>0</v>
      </c>
      <c r="G39" s="38">
        <f t="shared" si="3"/>
        <v>0</v>
      </c>
      <c r="H39" s="41">
        <f t="shared" si="4"/>
        <v>0</v>
      </c>
      <c r="I39" s="41">
        <f t="shared" si="5"/>
        <v>0</v>
      </c>
      <c r="J39" s="24" t="e">
        <v>#REF!</v>
      </c>
      <c r="K39" s="23" t="e">
        <v>#REF!</v>
      </c>
      <c r="L39" s="23" t="e">
        <v>#REF!</v>
      </c>
      <c r="M39" s="23" t="e">
        <v>#REF!</v>
      </c>
      <c r="N39" s="23" t="e">
        <v>#REF!</v>
      </c>
      <c r="O39" s="23" t="e">
        <v>#REF!</v>
      </c>
      <c r="P39" s="23"/>
      <c r="Q39" s="23">
        <v>6986.5553846399998</v>
      </c>
      <c r="R39" s="38">
        <v>0</v>
      </c>
      <c r="S39" s="87">
        <v>0</v>
      </c>
      <c r="T39" s="41">
        <v>0</v>
      </c>
      <c r="U39" s="41">
        <v>0</v>
      </c>
      <c r="V39" s="38">
        <v>0</v>
      </c>
      <c r="W39" s="38">
        <v>0</v>
      </c>
    </row>
    <row r="40" spans="1:23" s="36" customFormat="1" ht="14.25">
      <c r="A40" s="70" t="s">
        <v>46</v>
      </c>
      <c r="B40" s="57">
        <v>0</v>
      </c>
      <c r="C40" s="55">
        <v>4.9013546997059193E-6</v>
      </c>
      <c r="D40" s="71">
        <f t="shared" si="1"/>
        <v>0</v>
      </c>
      <c r="E40" s="72">
        <f t="shared" si="0"/>
        <v>1105.2887970522477</v>
      </c>
      <c r="F40" s="73">
        <f t="shared" si="2"/>
        <v>0</v>
      </c>
      <c r="G40" s="73">
        <f t="shared" si="3"/>
        <v>949.42417229072646</v>
      </c>
      <c r="H40" s="71">
        <f t="shared" si="4"/>
        <v>0</v>
      </c>
      <c r="I40" s="71">
        <f t="shared" si="5"/>
        <v>962.41879508208467</v>
      </c>
      <c r="J40" s="74" t="e">
        <v>#REF!</v>
      </c>
      <c r="K40" s="75" t="e">
        <v>#REF!</v>
      </c>
      <c r="L40" s="75" t="e">
        <v>#REF!</v>
      </c>
      <c r="M40" s="75" t="e">
        <v>#REF!</v>
      </c>
      <c r="N40" s="75" t="e">
        <v>#REF!</v>
      </c>
      <c r="O40" s="75" t="e">
        <v>#REF!</v>
      </c>
      <c r="P40" s="75"/>
      <c r="Q40" s="75">
        <v>11826.63893424</v>
      </c>
      <c r="R40" s="73">
        <v>0</v>
      </c>
      <c r="S40" s="76">
        <v>941.58051050342408</v>
      </c>
      <c r="T40" s="90">
        <v>0</v>
      </c>
      <c r="U40" s="90">
        <v>968.09295734142745</v>
      </c>
      <c r="V40" s="93">
        <v>0</v>
      </c>
      <c r="W40" s="93">
        <v>996.35596417240015</v>
      </c>
    </row>
    <row r="41" spans="1:23" ht="15">
      <c r="A41" s="22" t="s">
        <v>47</v>
      </c>
      <c r="B41" s="57">
        <v>0</v>
      </c>
      <c r="C41" s="55">
        <v>0</v>
      </c>
      <c r="D41" s="41">
        <f t="shared" si="1"/>
        <v>0</v>
      </c>
      <c r="E41" s="40">
        <f t="shared" si="0"/>
        <v>0</v>
      </c>
      <c r="F41" s="38">
        <f t="shared" si="2"/>
        <v>0</v>
      </c>
      <c r="G41" s="38">
        <f t="shared" si="3"/>
        <v>0</v>
      </c>
      <c r="H41" s="41">
        <f t="shared" si="4"/>
        <v>0</v>
      </c>
      <c r="I41" s="41">
        <f t="shared" si="5"/>
        <v>0</v>
      </c>
      <c r="J41" s="24" t="e">
        <v>#REF!</v>
      </c>
      <c r="K41" s="23" t="e">
        <v>#REF!</v>
      </c>
      <c r="L41" s="23" t="e">
        <v>#REF!</v>
      </c>
      <c r="M41" s="23" t="e">
        <v>#REF!</v>
      </c>
      <c r="N41" s="23" t="e">
        <v>#REF!</v>
      </c>
      <c r="O41" s="23" t="e">
        <v>#REF!</v>
      </c>
      <c r="P41" s="23"/>
      <c r="Q41" s="23">
        <v>10479.833076960002</v>
      </c>
      <c r="R41" s="38">
        <v>0</v>
      </c>
      <c r="S41" s="87">
        <v>0</v>
      </c>
      <c r="T41" s="41">
        <v>0</v>
      </c>
      <c r="U41" s="41">
        <v>0</v>
      </c>
      <c r="V41" s="38">
        <v>0</v>
      </c>
      <c r="W41" s="38">
        <v>0</v>
      </c>
    </row>
    <row r="42" spans="1:23" s="36" customFormat="1" ht="14.25">
      <c r="A42" s="70" t="s">
        <v>215</v>
      </c>
      <c r="B42" s="57">
        <v>2.2957058729122806E-4</v>
      </c>
      <c r="C42" s="55">
        <v>6.6726280115996417E-4</v>
      </c>
      <c r="D42" s="71">
        <f t="shared" si="1"/>
        <v>51769.727720567535</v>
      </c>
      <c r="E42" s="72">
        <f t="shared" si="0"/>
        <v>150472.29674197239</v>
      </c>
      <c r="F42" s="73">
        <f t="shared" si="2"/>
        <v>44469.310665140751</v>
      </c>
      <c r="G42" s="73">
        <f t="shared" si="3"/>
        <v>129253.12928886812</v>
      </c>
      <c r="H42" s="71">
        <f t="shared" si="4"/>
        <v>45077.95528864026</v>
      </c>
      <c r="I42" s="71">
        <f t="shared" si="5"/>
        <v>131022.19701300142</v>
      </c>
      <c r="J42" s="74" t="e">
        <v>#REF!</v>
      </c>
      <c r="K42" s="75" t="e">
        <v>#REF!</v>
      </c>
      <c r="L42" s="75" t="e">
        <v>#REF!</v>
      </c>
      <c r="M42" s="75" t="e">
        <v>#REF!</v>
      </c>
      <c r="N42" s="75" t="e">
        <v>#REF!</v>
      </c>
      <c r="O42" s="75" t="e">
        <v>#REF!</v>
      </c>
      <c r="P42" s="75"/>
      <c r="Q42" s="75">
        <v>24396.826935519999</v>
      </c>
      <c r="R42" s="73">
        <v>44101.92773667552</v>
      </c>
      <c r="S42" s="76">
        <v>128185.30537972299</v>
      </c>
      <c r="T42" s="90">
        <v>45343.722783969912</v>
      </c>
      <c r="U42" s="90">
        <v>131794.66863266044</v>
      </c>
      <c r="V42" s="93">
        <v>46667.510894467545</v>
      </c>
      <c r="W42" s="93">
        <v>135642.3503987586</v>
      </c>
    </row>
    <row r="43" spans="1:23" s="36" customFormat="1" ht="14.25">
      <c r="A43" s="70" t="s">
        <v>49</v>
      </c>
      <c r="B43" s="57">
        <v>8.1520579432990063E-4</v>
      </c>
      <c r="C43" s="55">
        <v>2.8254657718304724E-4</v>
      </c>
      <c r="D43" s="71">
        <f t="shared" si="1"/>
        <v>183834.44720272542</v>
      </c>
      <c r="E43" s="72">
        <f t="shared" si="0"/>
        <v>63716.173494772382</v>
      </c>
      <c r="F43" s="73">
        <f t="shared" si="2"/>
        <v>157910.64592299526</v>
      </c>
      <c r="G43" s="73">
        <f t="shared" si="3"/>
        <v>54731.10325838851</v>
      </c>
      <c r="H43" s="71">
        <f t="shared" si="4"/>
        <v>160071.94467480405</v>
      </c>
      <c r="I43" s="71">
        <f t="shared" si="5"/>
        <v>55480.199460649361</v>
      </c>
      <c r="J43" s="74" t="e">
        <v>#REF!</v>
      </c>
      <c r="K43" s="75" t="e">
        <v>#REF!</v>
      </c>
      <c r="L43" s="75" t="e">
        <v>#REF!</v>
      </c>
      <c r="M43" s="75" t="e">
        <v>#REF!</v>
      </c>
      <c r="N43" s="75" t="e">
        <v>#REF!</v>
      </c>
      <c r="O43" s="75" t="e">
        <v>#REF!</v>
      </c>
      <c r="P43" s="75"/>
      <c r="Q43" s="75">
        <v>800998.75438960001</v>
      </c>
      <c r="R43" s="73">
        <v>156606.06812164644</v>
      </c>
      <c r="S43" s="76">
        <v>54278.942595395332</v>
      </c>
      <c r="T43" s="90">
        <v>161015.68579030866</v>
      </c>
      <c r="U43" s="90">
        <v>55807.295788702242</v>
      </c>
      <c r="V43" s="93">
        <v>165716.46105457935</v>
      </c>
      <c r="W43" s="93">
        <v>57436.562864898857</v>
      </c>
    </row>
    <row r="44" spans="1:23" ht="15">
      <c r="A44" s="22" t="s">
        <v>50</v>
      </c>
      <c r="B44" s="57">
        <v>0</v>
      </c>
      <c r="C44" s="55">
        <v>0</v>
      </c>
      <c r="D44" s="41">
        <f t="shared" si="1"/>
        <v>0</v>
      </c>
      <c r="E44" s="40">
        <f t="shared" si="0"/>
        <v>0</v>
      </c>
      <c r="F44" s="38">
        <f t="shared" si="2"/>
        <v>0</v>
      </c>
      <c r="G44" s="38">
        <f t="shared" si="3"/>
        <v>0</v>
      </c>
      <c r="H44" s="41">
        <f t="shared" si="4"/>
        <v>0</v>
      </c>
      <c r="I44" s="41">
        <f t="shared" si="5"/>
        <v>0</v>
      </c>
      <c r="J44" s="24" t="e">
        <v>#REF!</v>
      </c>
      <c r="K44" s="23" t="e">
        <v>#REF!</v>
      </c>
      <c r="L44" s="23" t="e">
        <v>#REF!</v>
      </c>
      <c r="M44" s="23" t="e">
        <v>#REF!</v>
      </c>
      <c r="N44" s="23" t="e">
        <v>#REF!</v>
      </c>
      <c r="O44" s="23" t="e">
        <v>#REF!</v>
      </c>
      <c r="P44" s="23"/>
      <c r="Q44" s="23">
        <v>11770.522023520001</v>
      </c>
      <c r="R44" s="38">
        <v>0</v>
      </c>
      <c r="S44" s="87">
        <v>0</v>
      </c>
      <c r="T44" s="41">
        <v>0</v>
      </c>
      <c r="U44" s="41">
        <v>0</v>
      </c>
      <c r="V44" s="38">
        <v>0</v>
      </c>
      <c r="W44" s="38">
        <v>0</v>
      </c>
    </row>
    <row r="45" spans="1:23" s="36" customFormat="1" ht="14.25">
      <c r="A45" s="70" t="s">
        <v>51</v>
      </c>
      <c r="B45" s="57">
        <v>8.2915053876472905E-5</v>
      </c>
      <c r="C45" s="55">
        <v>0</v>
      </c>
      <c r="D45" s="71">
        <f t="shared" si="1"/>
        <v>18697.908184883607</v>
      </c>
      <c r="E45" s="72">
        <f t="shared" si="0"/>
        <v>0</v>
      </c>
      <c r="F45" s="73">
        <f t="shared" si="2"/>
        <v>16061.183329954587</v>
      </c>
      <c r="G45" s="73">
        <f t="shared" si="3"/>
        <v>0</v>
      </c>
      <c r="H45" s="71">
        <f t="shared" si="4"/>
        <v>16281.010278800904</v>
      </c>
      <c r="I45" s="71">
        <f t="shared" si="5"/>
        <v>0</v>
      </c>
      <c r="J45" s="74" t="e">
        <v>#REF!</v>
      </c>
      <c r="K45" s="75" t="e">
        <v>#REF!</v>
      </c>
      <c r="L45" s="75" t="e">
        <v>#REF!</v>
      </c>
      <c r="M45" s="75" t="e">
        <v>#REF!</v>
      </c>
      <c r="N45" s="75" t="e">
        <v>#REF!</v>
      </c>
      <c r="O45" s="75" t="e">
        <v>#REF!</v>
      </c>
      <c r="P45" s="75"/>
      <c r="Q45" s="75">
        <v>5625.7202996800006</v>
      </c>
      <c r="R45" s="73">
        <v>15928.493965579053</v>
      </c>
      <c r="S45" s="88">
        <v>0</v>
      </c>
      <c r="T45" s="90">
        <v>16376.998734699737</v>
      </c>
      <c r="U45" s="90">
        <v>0</v>
      </c>
      <c r="V45" s="93">
        <v>16855.117311639664</v>
      </c>
      <c r="W45" s="93">
        <v>0</v>
      </c>
    </row>
    <row r="46" spans="1:23" ht="15">
      <c r="A46" s="22" t="s">
        <v>52</v>
      </c>
      <c r="B46" s="57">
        <v>0</v>
      </c>
      <c r="C46" s="55">
        <v>0</v>
      </c>
      <c r="D46" s="41">
        <f t="shared" si="1"/>
        <v>0</v>
      </c>
      <c r="E46" s="40">
        <f t="shared" si="0"/>
        <v>0</v>
      </c>
      <c r="F46" s="38">
        <f t="shared" si="2"/>
        <v>0</v>
      </c>
      <c r="G46" s="38">
        <f t="shared" si="3"/>
        <v>0</v>
      </c>
      <c r="H46" s="41">
        <f t="shared" si="4"/>
        <v>0</v>
      </c>
      <c r="I46" s="41">
        <f t="shared" si="5"/>
        <v>0</v>
      </c>
      <c r="J46" s="24" t="e">
        <v>#REF!</v>
      </c>
      <c r="K46" s="23" t="e">
        <v>#REF!</v>
      </c>
      <c r="L46" s="23" t="e">
        <v>#REF!</v>
      </c>
      <c r="M46" s="23" t="e">
        <v>#REF!</v>
      </c>
      <c r="N46" s="23" t="e">
        <v>#REF!</v>
      </c>
      <c r="O46" s="23" t="e">
        <v>#REF!</v>
      </c>
      <c r="P46" s="23"/>
      <c r="Q46" s="23">
        <v>6635.8246926399997</v>
      </c>
      <c r="R46" s="38">
        <v>0</v>
      </c>
      <c r="S46" s="87">
        <v>0</v>
      </c>
      <c r="T46" s="41">
        <v>0</v>
      </c>
      <c r="U46" s="41">
        <v>0</v>
      </c>
      <c r="V46" s="38">
        <v>0</v>
      </c>
      <c r="W46" s="38">
        <v>0</v>
      </c>
    </row>
    <row r="47" spans="1:23" ht="15">
      <c r="A47" s="22" t="s">
        <v>53</v>
      </c>
      <c r="B47" s="57">
        <v>0</v>
      </c>
      <c r="C47" s="55">
        <v>0</v>
      </c>
      <c r="D47" s="41">
        <f t="shared" si="1"/>
        <v>0</v>
      </c>
      <c r="E47" s="40">
        <f t="shared" si="0"/>
        <v>0</v>
      </c>
      <c r="F47" s="38">
        <f t="shared" si="2"/>
        <v>0</v>
      </c>
      <c r="G47" s="38">
        <f t="shared" si="3"/>
        <v>0</v>
      </c>
      <c r="H47" s="41">
        <f t="shared" si="4"/>
        <v>0</v>
      </c>
      <c r="I47" s="41">
        <f t="shared" si="5"/>
        <v>0</v>
      </c>
      <c r="J47" s="24" t="e">
        <v>#REF!</v>
      </c>
      <c r="K47" s="23" t="e">
        <v>#REF!</v>
      </c>
      <c r="L47" s="23" t="e">
        <v>#REF!</v>
      </c>
      <c r="M47" s="23" t="e">
        <v>#REF!</v>
      </c>
      <c r="N47" s="23" t="e">
        <v>#REF!</v>
      </c>
      <c r="O47" s="23" t="e">
        <v>#REF!</v>
      </c>
      <c r="P47" s="23"/>
      <c r="Q47" s="23">
        <v>7645.9290855999998</v>
      </c>
      <c r="R47" s="38">
        <v>0</v>
      </c>
      <c r="S47" s="87">
        <v>0</v>
      </c>
      <c r="T47" s="41">
        <v>0</v>
      </c>
      <c r="U47" s="41">
        <v>0</v>
      </c>
      <c r="V47" s="38">
        <v>0</v>
      </c>
      <c r="W47" s="38">
        <v>0</v>
      </c>
    </row>
    <row r="48" spans="1:23" ht="15">
      <c r="A48" s="22" t="s">
        <v>54</v>
      </c>
      <c r="B48" s="57">
        <v>0</v>
      </c>
      <c r="C48" s="55">
        <v>0</v>
      </c>
      <c r="D48" s="41">
        <f t="shared" si="1"/>
        <v>0</v>
      </c>
      <c r="E48" s="40">
        <f t="shared" si="0"/>
        <v>0</v>
      </c>
      <c r="F48" s="38">
        <f t="shared" si="2"/>
        <v>0</v>
      </c>
      <c r="G48" s="38">
        <f t="shared" si="3"/>
        <v>0</v>
      </c>
      <c r="H48" s="41">
        <f t="shared" si="4"/>
        <v>0</v>
      </c>
      <c r="I48" s="41">
        <f t="shared" si="5"/>
        <v>0</v>
      </c>
      <c r="J48" s="24" t="e">
        <v>#REF!</v>
      </c>
      <c r="K48" s="23" t="e">
        <v>#REF!</v>
      </c>
      <c r="L48" s="23" t="e">
        <v>#REF!</v>
      </c>
      <c r="M48" s="23" t="e">
        <v>#REF!</v>
      </c>
      <c r="N48" s="23" t="e">
        <v>#REF!</v>
      </c>
      <c r="O48" s="23" t="e">
        <v>#REF!</v>
      </c>
      <c r="P48" s="23"/>
      <c r="Q48" s="23">
        <v>3689.6868798400001</v>
      </c>
      <c r="R48" s="38">
        <v>0</v>
      </c>
      <c r="S48" s="87">
        <v>0</v>
      </c>
      <c r="T48" s="41">
        <v>0</v>
      </c>
      <c r="U48" s="41">
        <v>0</v>
      </c>
      <c r="V48" s="38">
        <v>0</v>
      </c>
      <c r="W48" s="38">
        <v>0</v>
      </c>
    </row>
    <row r="49" spans="1:23" s="36" customFormat="1" ht="14.25">
      <c r="A49" s="70" t="s">
        <v>55</v>
      </c>
      <c r="B49" s="57">
        <v>0</v>
      </c>
      <c r="C49" s="55">
        <v>1.9366378178838019E-4</v>
      </c>
      <c r="D49" s="71">
        <f t="shared" si="1"/>
        <v>0</v>
      </c>
      <c r="E49" s="72">
        <f t="shared" si="0"/>
        <v>43672.499037523441</v>
      </c>
      <c r="F49" s="73">
        <f t="shared" si="2"/>
        <v>0</v>
      </c>
      <c r="G49" s="73">
        <f t="shared" si="3"/>
        <v>37513.929717871033</v>
      </c>
      <c r="H49" s="71">
        <f t="shared" si="4"/>
        <v>0</v>
      </c>
      <c r="I49" s="71">
        <f t="shared" si="5"/>
        <v>38027.377110861969</v>
      </c>
      <c r="J49" s="74" t="e">
        <v>#REF!</v>
      </c>
      <c r="K49" s="75" t="e">
        <v>#REF!</v>
      </c>
      <c r="L49" s="75" t="e">
        <v>#REF!</v>
      </c>
      <c r="M49" s="75" t="e">
        <v>#REF!</v>
      </c>
      <c r="N49" s="75" t="e">
        <v>#REF!</v>
      </c>
      <c r="O49" s="75" t="e">
        <v>#REF!</v>
      </c>
      <c r="P49" s="75"/>
      <c r="Q49" s="75">
        <v>72741.545520800006</v>
      </c>
      <c r="R49" s="73">
        <v>0</v>
      </c>
      <c r="S49" s="76">
        <v>37204.008625057824</v>
      </c>
      <c r="T49" s="90">
        <v>0</v>
      </c>
      <c r="U49" s="90">
        <v>38251.576294343053</v>
      </c>
      <c r="V49" s="93">
        <v>0</v>
      </c>
      <c r="W49" s="93">
        <v>39368.312609697947</v>
      </c>
    </row>
    <row r="50" spans="1:23" ht="15">
      <c r="A50" s="22" t="s">
        <v>56</v>
      </c>
      <c r="B50" s="57">
        <v>0</v>
      </c>
      <c r="C50" s="55">
        <v>0</v>
      </c>
      <c r="D50" s="41">
        <f t="shared" si="1"/>
        <v>0</v>
      </c>
      <c r="E50" s="40">
        <f t="shared" si="0"/>
        <v>0</v>
      </c>
      <c r="F50" s="38">
        <f t="shared" si="2"/>
        <v>0</v>
      </c>
      <c r="G50" s="38">
        <f t="shared" si="3"/>
        <v>0</v>
      </c>
      <c r="H50" s="41">
        <f t="shared" si="4"/>
        <v>0</v>
      </c>
      <c r="I50" s="41">
        <f t="shared" si="5"/>
        <v>0</v>
      </c>
      <c r="J50" s="24" t="e">
        <v>#REF!</v>
      </c>
      <c r="K50" s="23" t="e">
        <v>#REF!</v>
      </c>
      <c r="L50" s="23" t="e">
        <v>#REF!</v>
      </c>
      <c r="M50" s="23" t="e">
        <v>#REF!</v>
      </c>
      <c r="N50" s="23" t="e">
        <v>#REF!</v>
      </c>
      <c r="O50" s="23" t="e">
        <v>#REF!</v>
      </c>
      <c r="P50" s="23"/>
      <c r="Q50" s="23">
        <v>6593.7370096000004</v>
      </c>
      <c r="R50" s="38">
        <v>0</v>
      </c>
      <c r="S50" s="87">
        <v>0</v>
      </c>
      <c r="T50" s="41">
        <v>0</v>
      </c>
      <c r="U50" s="41">
        <v>0</v>
      </c>
      <c r="V50" s="38">
        <v>0</v>
      </c>
      <c r="W50" s="38">
        <v>0</v>
      </c>
    </row>
    <row r="51" spans="1:23" ht="15">
      <c r="A51" s="22" t="s">
        <v>57</v>
      </c>
      <c r="B51" s="57">
        <v>0</v>
      </c>
      <c r="C51" s="55">
        <v>0</v>
      </c>
      <c r="D51" s="41">
        <f t="shared" si="1"/>
        <v>0</v>
      </c>
      <c r="E51" s="40">
        <f t="shared" si="0"/>
        <v>0</v>
      </c>
      <c r="F51" s="38">
        <f t="shared" si="2"/>
        <v>0</v>
      </c>
      <c r="G51" s="38">
        <f t="shared" si="3"/>
        <v>0</v>
      </c>
      <c r="H51" s="41">
        <f t="shared" si="4"/>
        <v>0</v>
      </c>
      <c r="I51" s="41">
        <f t="shared" si="5"/>
        <v>0</v>
      </c>
      <c r="J51" s="24" t="e">
        <v>#REF!</v>
      </c>
      <c r="K51" s="23" t="e">
        <v>#REF!</v>
      </c>
      <c r="L51" s="23" t="e">
        <v>#REF!</v>
      </c>
      <c r="M51" s="23" t="e">
        <v>#REF!</v>
      </c>
      <c r="N51" s="23" t="e">
        <v>#REF!</v>
      </c>
      <c r="O51" s="23" t="e">
        <v>#REF!</v>
      </c>
      <c r="P51" s="23"/>
      <c r="Q51" s="23">
        <v>44584.885567039993</v>
      </c>
      <c r="R51" s="38">
        <v>0</v>
      </c>
      <c r="S51" s="87">
        <v>0</v>
      </c>
      <c r="T51" s="41">
        <v>0</v>
      </c>
      <c r="U51" s="41">
        <v>0</v>
      </c>
      <c r="V51" s="38">
        <v>0</v>
      </c>
      <c r="W51" s="38">
        <v>0</v>
      </c>
    </row>
    <row r="52" spans="1:23" ht="15">
      <c r="A52" s="22" t="s">
        <v>58</v>
      </c>
      <c r="B52" s="57">
        <v>0</v>
      </c>
      <c r="C52" s="55">
        <v>0</v>
      </c>
      <c r="D52" s="41">
        <f t="shared" si="1"/>
        <v>0</v>
      </c>
      <c r="E52" s="40">
        <f t="shared" si="0"/>
        <v>0</v>
      </c>
      <c r="F52" s="38">
        <f t="shared" si="2"/>
        <v>0</v>
      </c>
      <c r="G52" s="38">
        <f t="shared" si="3"/>
        <v>0</v>
      </c>
      <c r="H52" s="41">
        <f t="shared" si="4"/>
        <v>0</v>
      </c>
      <c r="I52" s="41">
        <f t="shared" si="5"/>
        <v>0</v>
      </c>
      <c r="J52" s="24" t="e">
        <v>#REF!</v>
      </c>
      <c r="K52" s="23" t="e">
        <v>#REF!</v>
      </c>
      <c r="L52" s="23" t="e">
        <v>#REF!</v>
      </c>
      <c r="M52" s="23" t="e">
        <v>#REF!</v>
      </c>
      <c r="N52" s="23" t="e">
        <v>#REF!</v>
      </c>
      <c r="O52" s="23" t="e">
        <v>#REF!</v>
      </c>
      <c r="P52" s="23"/>
      <c r="Q52" s="23">
        <v>9147.0564473600007</v>
      </c>
      <c r="R52" s="38">
        <v>0</v>
      </c>
      <c r="S52" s="87">
        <v>0</v>
      </c>
      <c r="T52" s="41">
        <v>0</v>
      </c>
      <c r="U52" s="41">
        <v>0</v>
      </c>
      <c r="V52" s="38">
        <v>0</v>
      </c>
      <c r="W52" s="38">
        <v>0</v>
      </c>
    </row>
    <row r="53" spans="1:23" ht="15">
      <c r="A53" s="22" t="s">
        <v>59</v>
      </c>
      <c r="B53" s="57">
        <v>0</v>
      </c>
      <c r="C53" s="55">
        <v>0</v>
      </c>
      <c r="D53" s="41">
        <f t="shared" si="1"/>
        <v>0</v>
      </c>
      <c r="E53" s="40">
        <f t="shared" si="0"/>
        <v>0</v>
      </c>
      <c r="F53" s="38">
        <f t="shared" si="2"/>
        <v>0</v>
      </c>
      <c r="G53" s="38">
        <f t="shared" si="3"/>
        <v>0</v>
      </c>
      <c r="H53" s="41">
        <f t="shared" si="4"/>
        <v>0</v>
      </c>
      <c r="I53" s="41">
        <f t="shared" si="5"/>
        <v>0</v>
      </c>
      <c r="J53" s="24" t="e">
        <v>#REF!</v>
      </c>
      <c r="K53" s="23" t="e">
        <v>#REF!</v>
      </c>
      <c r="L53" s="23" t="e">
        <v>#REF!</v>
      </c>
      <c r="M53" s="23" t="e">
        <v>#REF!</v>
      </c>
      <c r="N53" s="23" t="e">
        <v>#REF!</v>
      </c>
      <c r="O53" s="23" t="e">
        <v>#REF!</v>
      </c>
      <c r="P53" s="23"/>
      <c r="Q53" s="23">
        <v>6720.0000587199993</v>
      </c>
      <c r="R53" s="38">
        <v>0</v>
      </c>
      <c r="S53" s="87">
        <v>0</v>
      </c>
      <c r="T53" s="41">
        <v>0</v>
      </c>
      <c r="U53" s="41">
        <v>0</v>
      </c>
      <c r="V53" s="38">
        <v>0</v>
      </c>
      <c r="W53" s="38">
        <v>0</v>
      </c>
    </row>
    <row r="54" spans="1:23" ht="15">
      <c r="A54" s="22" t="s">
        <v>60</v>
      </c>
      <c r="B54" s="57">
        <v>0</v>
      </c>
      <c r="C54" s="55">
        <v>0</v>
      </c>
      <c r="D54" s="41">
        <f t="shared" si="1"/>
        <v>0</v>
      </c>
      <c r="E54" s="40">
        <f t="shared" si="0"/>
        <v>0</v>
      </c>
      <c r="F54" s="38">
        <f t="shared" si="2"/>
        <v>0</v>
      </c>
      <c r="G54" s="38">
        <f t="shared" si="3"/>
        <v>0</v>
      </c>
      <c r="H54" s="41">
        <f t="shared" si="4"/>
        <v>0</v>
      </c>
      <c r="I54" s="41">
        <f t="shared" si="5"/>
        <v>0</v>
      </c>
      <c r="J54" s="24" t="e">
        <v>#REF!</v>
      </c>
      <c r="K54" s="23" t="e">
        <v>#REF!</v>
      </c>
      <c r="L54" s="23" t="e">
        <v>#REF!</v>
      </c>
      <c r="M54" s="23" t="e">
        <v>#REF!</v>
      </c>
      <c r="N54" s="23" t="e">
        <v>#REF!</v>
      </c>
      <c r="O54" s="23" t="e">
        <v>#REF!</v>
      </c>
      <c r="P54" s="23"/>
      <c r="Q54" s="23">
        <v>7716.0752240000011</v>
      </c>
      <c r="R54" s="38">
        <v>0</v>
      </c>
      <c r="S54" s="87">
        <v>0</v>
      </c>
      <c r="T54" s="41">
        <v>0</v>
      </c>
      <c r="U54" s="41">
        <v>0</v>
      </c>
      <c r="V54" s="38">
        <v>0</v>
      </c>
      <c r="W54" s="38">
        <v>0</v>
      </c>
    </row>
    <row r="55" spans="1:23" ht="15">
      <c r="A55" s="22" t="s">
        <v>61</v>
      </c>
      <c r="B55" s="57">
        <v>0</v>
      </c>
      <c r="C55" s="55">
        <v>0</v>
      </c>
      <c r="D55" s="41">
        <f t="shared" si="1"/>
        <v>0</v>
      </c>
      <c r="E55" s="40">
        <f t="shared" si="0"/>
        <v>0</v>
      </c>
      <c r="F55" s="38">
        <f t="shared" si="2"/>
        <v>0</v>
      </c>
      <c r="G55" s="38">
        <f t="shared" si="3"/>
        <v>0</v>
      </c>
      <c r="H55" s="41">
        <f t="shared" si="4"/>
        <v>0</v>
      </c>
      <c r="I55" s="41">
        <f t="shared" si="5"/>
        <v>0</v>
      </c>
      <c r="J55" s="24" t="e">
        <v>#REF!</v>
      </c>
      <c r="K55" s="23" t="e">
        <v>#REF!</v>
      </c>
      <c r="L55" s="23" t="e">
        <v>#REF!</v>
      </c>
      <c r="M55" s="23" t="e">
        <v>#REF!</v>
      </c>
      <c r="N55" s="23" t="e">
        <v>#REF!</v>
      </c>
      <c r="O55" s="23" t="e">
        <v>#REF!</v>
      </c>
      <c r="P55" s="23"/>
      <c r="Q55" s="23">
        <v>4292.9436700800006</v>
      </c>
      <c r="R55" s="38">
        <v>0</v>
      </c>
      <c r="S55" s="87">
        <v>0</v>
      </c>
      <c r="T55" s="41">
        <v>0</v>
      </c>
      <c r="U55" s="41">
        <v>0</v>
      </c>
      <c r="V55" s="38">
        <v>0</v>
      </c>
      <c r="W55" s="38">
        <v>0</v>
      </c>
    </row>
    <row r="56" spans="1:23" ht="15">
      <c r="A56" s="22" t="s">
        <v>62</v>
      </c>
      <c r="B56" s="57">
        <v>0</v>
      </c>
      <c r="C56" s="55">
        <v>0</v>
      </c>
      <c r="D56" s="41">
        <f t="shared" si="1"/>
        <v>0</v>
      </c>
      <c r="E56" s="40">
        <f t="shared" si="0"/>
        <v>0</v>
      </c>
      <c r="F56" s="38">
        <f t="shared" si="2"/>
        <v>0</v>
      </c>
      <c r="G56" s="38">
        <f t="shared" si="3"/>
        <v>0</v>
      </c>
      <c r="H56" s="41">
        <f t="shared" si="4"/>
        <v>0</v>
      </c>
      <c r="I56" s="41">
        <f t="shared" si="5"/>
        <v>0</v>
      </c>
      <c r="J56" s="24" t="e">
        <v>#REF!</v>
      </c>
      <c r="K56" s="23" t="e">
        <v>#REF!</v>
      </c>
      <c r="L56" s="23" t="e">
        <v>#REF!</v>
      </c>
      <c r="M56" s="23" t="e">
        <v>#REF!</v>
      </c>
      <c r="N56" s="23" t="e">
        <v>#REF!</v>
      </c>
      <c r="O56" s="23" t="e">
        <v>#REF!</v>
      </c>
      <c r="P56" s="23"/>
      <c r="Q56" s="23">
        <v>52455.282295520003</v>
      </c>
      <c r="R56" s="38">
        <v>0</v>
      </c>
      <c r="S56" s="87">
        <v>0</v>
      </c>
      <c r="T56" s="41">
        <v>0</v>
      </c>
      <c r="U56" s="41">
        <v>0</v>
      </c>
      <c r="V56" s="38">
        <v>0</v>
      </c>
      <c r="W56" s="38">
        <v>0</v>
      </c>
    </row>
    <row r="57" spans="1:23" s="36" customFormat="1" ht="14.25">
      <c r="A57" s="70" t="s">
        <v>63</v>
      </c>
      <c r="B57" s="57">
        <v>6.9373891934608207E-4</v>
      </c>
      <c r="C57" s="55">
        <v>1.4608489999123492E-5</v>
      </c>
      <c r="D57" s="71">
        <f t="shared" si="1"/>
        <v>156442.84133902087</v>
      </c>
      <c r="E57" s="72">
        <f t="shared" si="0"/>
        <v>3294.3137820345446</v>
      </c>
      <c r="F57" s="73">
        <f t="shared" si="2"/>
        <v>134381.72498014398</v>
      </c>
      <c r="G57" s="73">
        <f t="shared" si="3"/>
        <v>2829.75919426263</v>
      </c>
      <c r="H57" s="71">
        <f t="shared" si="4"/>
        <v>136220.98700562597</v>
      </c>
      <c r="I57" s="71">
        <f t="shared" si="5"/>
        <v>2868.4896736342471</v>
      </c>
      <c r="J57" s="74" t="e">
        <v>#REF!</v>
      </c>
      <c r="K57" s="75" t="e">
        <v>#REF!</v>
      </c>
      <c r="L57" s="75" t="e">
        <v>#REF!</v>
      </c>
      <c r="M57" s="75" t="e">
        <v>#REF!</v>
      </c>
      <c r="N57" s="75" t="e">
        <v>#REF!</v>
      </c>
      <c r="O57" s="75" t="e">
        <v>#REF!</v>
      </c>
      <c r="P57" s="75"/>
      <c r="Q57" s="75">
        <v>378410.35821264004</v>
      </c>
      <c r="R57" s="73">
        <v>133271.53121017141</v>
      </c>
      <c r="S57" s="76">
        <v>2806.3811565982287</v>
      </c>
      <c r="T57" s="90">
        <v>137024.10929225155</v>
      </c>
      <c r="U57" s="90">
        <v>2885.4015169301397</v>
      </c>
      <c r="V57" s="93">
        <v>141024.46205545115</v>
      </c>
      <c r="W57" s="93">
        <v>2969.6394221485061</v>
      </c>
    </row>
    <row r="58" spans="1:23" ht="15">
      <c r="A58" s="22" t="s">
        <v>64</v>
      </c>
      <c r="B58" s="57">
        <v>0</v>
      </c>
      <c r="C58" s="55">
        <v>0</v>
      </c>
      <c r="D58" s="41">
        <f t="shared" si="1"/>
        <v>0</v>
      </c>
      <c r="E58" s="40">
        <f t="shared" si="0"/>
        <v>0</v>
      </c>
      <c r="F58" s="38">
        <f t="shared" si="2"/>
        <v>0</v>
      </c>
      <c r="G58" s="38">
        <f t="shared" si="3"/>
        <v>0</v>
      </c>
      <c r="H58" s="41">
        <f t="shared" si="4"/>
        <v>0</v>
      </c>
      <c r="I58" s="41">
        <f t="shared" si="5"/>
        <v>0</v>
      </c>
      <c r="J58" s="24" t="e">
        <v>#REF!</v>
      </c>
      <c r="K58" s="23" t="e">
        <v>#REF!</v>
      </c>
      <c r="L58" s="23" t="e">
        <v>#REF!</v>
      </c>
      <c r="M58" s="23" t="e">
        <v>#REF!</v>
      </c>
      <c r="N58" s="23" t="e">
        <v>#REF!</v>
      </c>
      <c r="O58" s="23" t="e">
        <v>#REF!</v>
      </c>
      <c r="P58" s="23"/>
      <c r="Q58" s="23">
        <v>7435.4906703999995</v>
      </c>
      <c r="R58" s="38">
        <v>0</v>
      </c>
      <c r="S58" s="87">
        <v>0</v>
      </c>
      <c r="T58" s="41">
        <v>0</v>
      </c>
      <c r="U58" s="41">
        <v>0</v>
      </c>
      <c r="V58" s="38">
        <v>0</v>
      </c>
      <c r="W58" s="38">
        <v>0</v>
      </c>
    </row>
    <row r="59" spans="1:23" s="36" customFormat="1" ht="14.25">
      <c r="A59" s="70" t="s">
        <v>65</v>
      </c>
      <c r="B59" s="57">
        <v>0</v>
      </c>
      <c r="C59" s="55">
        <v>6.8956241895862643E-5</v>
      </c>
      <c r="D59" s="71">
        <f t="shared" si="1"/>
        <v>0</v>
      </c>
      <c r="E59" s="72">
        <f t="shared" si="0"/>
        <v>15550.101211588464</v>
      </c>
      <c r="F59" s="73">
        <f t="shared" si="2"/>
        <v>0</v>
      </c>
      <c r="G59" s="73">
        <f t="shared" si="3"/>
        <v>13357.270978610592</v>
      </c>
      <c r="H59" s="71">
        <f t="shared" si="4"/>
        <v>0</v>
      </c>
      <c r="I59" s="71">
        <f t="shared" si="5"/>
        <v>13540.089894491164</v>
      </c>
      <c r="J59" s="74" t="e">
        <v>#REF!</v>
      </c>
      <c r="K59" s="75" t="e">
        <v>#REF!</v>
      </c>
      <c r="L59" s="75" t="e">
        <v>#REF!</v>
      </c>
      <c r="M59" s="75" t="e">
        <v>#REF!</v>
      </c>
      <c r="N59" s="75" t="e">
        <v>#REF!</v>
      </c>
      <c r="O59" s="75" t="e">
        <v>#REF!</v>
      </c>
      <c r="P59" s="75"/>
      <c r="Q59" s="75">
        <v>41821.127714080001</v>
      </c>
      <c r="R59" s="73">
        <v>0</v>
      </c>
      <c r="S59" s="76">
        <v>13246.919969003591</v>
      </c>
      <c r="T59" s="90">
        <v>0</v>
      </c>
      <c r="U59" s="90">
        <v>13619.918621299099</v>
      </c>
      <c r="V59" s="93">
        <v>0</v>
      </c>
      <c r="W59" s="93">
        <v>14017.545574487756</v>
      </c>
    </row>
    <row r="60" spans="1:23" s="36" customFormat="1" ht="14.25">
      <c r="A60" s="70" t="s">
        <v>66</v>
      </c>
      <c r="B60" s="57">
        <v>0</v>
      </c>
      <c r="C60" s="55">
        <v>2.7548396498347099E-5</v>
      </c>
      <c r="D60" s="71">
        <f t="shared" si="1"/>
        <v>0</v>
      </c>
      <c r="E60" s="72">
        <f t="shared" si="0"/>
        <v>6212.3506442419584</v>
      </c>
      <c r="F60" s="73">
        <f t="shared" si="2"/>
        <v>0</v>
      </c>
      <c r="G60" s="73">
        <f t="shared" si="3"/>
        <v>5336.3029500699568</v>
      </c>
      <c r="H60" s="71">
        <f t="shared" si="4"/>
        <v>0</v>
      </c>
      <c r="I60" s="71">
        <f t="shared" si="5"/>
        <v>5409.3401087608527</v>
      </c>
      <c r="J60" s="74" t="e">
        <v>#REF!</v>
      </c>
      <c r="K60" s="75" t="e">
        <v>#REF!</v>
      </c>
      <c r="L60" s="75" t="e">
        <v>#REF!</v>
      </c>
      <c r="M60" s="75" t="e">
        <v>#REF!</v>
      </c>
      <c r="N60" s="75" t="e">
        <v>#REF!</v>
      </c>
      <c r="O60" s="75" t="e">
        <v>#REF!</v>
      </c>
      <c r="P60" s="75"/>
      <c r="Q60" s="75">
        <v>9189.1441304</v>
      </c>
      <c r="R60" s="73">
        <v>0</v>
      </c>
      <c r="S60" s="76">
        <v>5292.2171170392421</v>
      </c>
      <c r="T60" s="90">
        <v>0</v>
      </c>
      <c r="U60" s="90">
        <v>5441.2321225597543</v>
      </c>
      <c r="V60" s="93">
        <v>0</v>
      </c>
      <c r="W60" s="93">
        <v>5600.086269243292</v>
      </c>
    </row>
    <row r="61" spans="1:23" ht="15">
      <c r="A61" s="22" t="s">
        <v>67</v>
      </c>
      <c r="B61" s="57">
        <v>0</v>
      </c>
      <c r="C61" s="55">
        <v>0</v>
      </c>
      <c r="D61" s="41">
        <f t="shared" si="1"/>
        <v>0</v>
      </c>
      <c r="E61" s="40">
        <f t="shared" si="0"/>
        <v>0</v>
      </c>
      <c r="F61" s="38">
        <f t="shared" si="2"/>
        <v>0</v>
      </c>
      <c r="G61" s="38">
        <f t="shared" si="3"/>
        <v>0</v>
      </c>
      <c r="H61" s="41">
        <f t="shared" si="4"/>
        <v>0</v>
      </c>
      <c r="I61" s="41">
        <f t="shared" si="5"/>
        <v>0</v>
      </c>
      <c r="J61" s="24" t="e">
        <v>#REF!</v>
      </c>
      <c r="K61" s="23" t="e">
        <v>#REF!</v>
      </c>
      <c r="L61" s="23" t="e">
        <v>#REF!</v>
      </c>
      <c r="M61" s="23" t="e">
        <v>#REF!</v>
      </c>
      <c r="N61" s="23" t="e">
        <v>#REF!</v>
      </c>
      <c r="O61" s="23" t="e">
        <v>#REF!</v>
      </c>
      <c r="P61" s="23"/>
      <c r="Q61" s="23">
        <v>19191.983466240003</v>
      </c>
      <c r="R61" s="38">
        <v>0</v>
      </c>
      <c r="S61" s="87">
        <v>0</v>
      </c>
      <c r="T61" s="41">
        <v>0</v>
      </c>
      <c r="U61" s="41">
        <v>0</v>
      </c>
      <c r="V61" s="38">
        <v>0</v>
      </c>
      <c r="W61" s="38">
        <v>0</v>
      </c>
    </row>
    <row r="62" spans="1:23" s="36" customFormat="1" ht="14.25">
      <c r="A62" s="70" t="s">
        <v>68</v>
      </c>
      <c r="B62" s="57">
        <v>8.8722059615842233E-5</v>
      </c>
      <c r="C62" s="55">
        <v>0</v>
      </c>
      <c r="D62" s="71">
        <f t="shared" si="1"/>
        <v>20007.427446676298</v>
      </c>
      <c r="E62" s="72">
        <f t="shared" si="0"/>
        <v>0</v>
      </c>
      <c r="F62" s="73">
        <f t="shared" si="2"/>
        <v>17186.037978388624</v>
      </c>
      <c r="G62" s="73">
        <f t="shared" si="3"/>
        <v>0</v>
      </c>
      <c r="H62" s="71">
        <f t="shared" si="4"/>
        <v>17421.26064000286</v>
      </c>
      <c r="I62" s="71">
        <f t="shared" si="5"/>
        <v>0</v>
      </c>
      <c r="J62" s="74" t="e">
        <v>#REF!</v>
      </c>
      <c r="K62" s="75" t="e">
        <v>#REF!</v>
      </c>
      <c r="L62" s="75" t="e">
        <v>#REF!</v>
      </c>
      <c r="M62" s="75" t="e">
        <v>#REF!</v>
      </c>
      <c r="N62" s="75" t="e">
        <v>#REF!</v>
      </c>
      <c r="O62" s="75" t="e">
        <v>#REF!</v>
      </c>
      <c r="P62" s="75"/>
      <c r="Q62" s="75">
        <v>12457.954179840001</v>
      </c>
      <c r="R62" s="73">
        <v>17044.055634458015</v>
      </c>
      <c r="S62" s="88">
        <v>0</v>
      </c>
      <c r="T62" s="90">
        <v>17523.971705226028</v>
      </c>
      <c r="U62" s="90">
        <v>0</v>
      </c>
      <c r="V62" s="93">
        <v>18035.575604680798</v>
      </c>
      <c r="W62" s="93">
        <v>0</v>
      </c>
    </row>
    <row r="63" spans="1:23" ht="15">
      <c r="A63" s="22" t="s">
        <v>69</v>
      </c>
      <c r="B63" s="57">
        <v>0</v>
      </c>
      <c r="C63" s="55">
        <v>0</v>
      </c>
      <c r="D63" s="41">
        <f t="shared" si="1"/>
        <v>0</v>
      </c>
      <c r="E63" s="40">
        <f t="shared" si="0"/>
        <v>0</v>
      </c>
      <c r="F63" s="38">
        <f t="shared" si="2"/>
        <v>0</v>
      </c>
      <c r="G63" s="38">
        <f t="shared" si="3"/>
        <v>0</v>
      </c>
      <c r="H63" s="41">
        <f t="shared" si="4"/>
        <v>0</v>
      </c>
      <c r="I63" s="41">
        <f t="shared" si="5"/>
        <v>0</v>
      </c>
      <c r="J63" s="24" t="e">
        <v>#REF!</v>
      </c>
      <c r="K63" s="23" t="e">
        <v>#REF!</v>
      </c>
      <c r="L63" s="23" t="e">
        <v>#REF!</v>
      </c>
      <c r="M63" s="23" t="e">
        <v>#REF!</v>
      </c>
      <c r="N63" s="23" t="e">
        <v>#REF!</v>
      </c>
      <c r="O63" s="23" t="e">
        <v>#REF!</v>
      </c>
      <c r="P63" s="23"/>
      <c r="Q63" s="23">
        <v>8024.71823296</v>
      </c>
      <c r="R63" s="38">
        <v>0</v>
      </c>
      <c r="S63" s="87">
        <v>0</v>
      </c>
      <c r="T63" s="41">
        <v>0</v>
      </c>
      <c r="U63" s="41">
        <v>0</v>
      </c>
      <c r="V63" s="38">
        <v>0</v>
      </c>
      <c r="W63" s="38">
        <v>0</v>
      </c>
    </row>
    <row r="64" spans="1:23" ht="15">
      <c r="A64" s="22" t="s">
        <v>70</v>
      </c>
      <c r="B64" s="57">
        <v>0</v>
      </c>
      <c r="C64" s="55">
        <v>0</v>
      </c>
      <c r="D64" s="41">
        <f t="shared" si="1"/>
        <v>0</v>
      </c>
      <c r="E64" s="40">
        <f t="shared" si="0"/>
        <v>0</v>
      </c>
      <c r="F64" s="38">
        <f t="shared" si="2"/>
        <v>0</v>
      </c>
      <c r="G64" s="38">
        <f t="shared" si="3"/>
        <v>0</v>
      </c>
      <c r="H64" s="41">
        <f t="shared" si="4"/>
        <v>0</v>
      </c>
      <c r="I64" s="41">
        <f t="shared" si="5"/>
        <v>0</v>
      </c>
      <c r="J64" s="24" t="e">
        <v>#REF!</v>
      </c>
      <c r="K64" s="23" t="e">
        <v>#REF!</v>
      </c>
      <c r="L64" s="23" t="e">
        <v>#REF!</v>
      </c>
      <c r="M64" s="23" t="e">
        <v>#REF!</v>
      </c>
      <c r="N64" s="23" t="e">
        <v>#REF!</v>
      </c>
      <c r="O64" s="23" t="e">
        <v>#REF!</v>
      </c>
      <c r="P64" s="23"/>
      <c r="Q64" s="23">
        <v>6481.5031881599998</v>
      </c>
      <c r="R64" s="38">
        <v>0</v>
      </c>
      <c r="S64" s="87">
        <v>0</v>
      </c>
      <c r="T64" s="41">
        <v>0</v>
      </c>
      <c r="U64" s="41">
        <v>0</v>
      </c>
      <c r="V64" s="38">
        <v>0</v>
      </c>
      <c r="W64" s="38">
        <v>0</v>
      </c>
    </row>
    <row r="65" spans="1:23" s="36" customFormat="1" ht="14.25">
      <c r="A65" s="70" t="s">
        <v>71</v>
      </c>
      <c r="B65" s="57">
        <v>5.486254587756207E-5</v>
      </c>
      <c r="C65" s="55">
        <v>0</v>
      </c>
      <c r="D65" s="71">
        <f t="shared" si="1"/>
        <v>12371.876971048976</v>
      </c>
      <c r="E65" s="72">
        <f t="shared" si="0"/>
        <v>0</v>
      </c>
      <c r="F65" s="73">
        <f t="shared" si="2"/>
        <v>10627.230714947367</v>
      </c>
      <c r="G65" s="73">
        <f t="shared" si="3"/>
        <v>0</v>
      </c>
      <c r="H65" s="71">
        <f t="shared" si="4"/>
        <v>10772.683989140169</v>
      </c>
      <c r="I65" s="71">
        <f t="shared" si="5"/>
        <v>0</v>
      </c>
      <c r="J65" s="74" t="e">
        <v>#REF!</v>
      </c>
      <c r="K65" s="75" t="e">
        <v>#REF!</v>
      </c>
      <c r="L65" s="75" t="e">
        <v>#REF!</v>
      </c>
      <c r="M65" s="75" t="e">
        <v>#REF!</v>
      </c>
      <c r="N65" s="75" t="e">
        <v>#REF!</v>
      </c>
      <c r="O65" s="75" t="e">
        <v>#REF!</v>
      </c>
      <c r="P65" s="75"/>
      <c r="Q65" s="75">
        <v>27890.104627840003</v>
      </c>
      <c r="R65" s="73">
        <v>10539.433915691076</v>
      </c>
      <c r="S65" s="88">
        <v>0</v>
      </c>
      <c r="T65" s="90">
        <v>10836.196835351566</v>
      </c>
      <c r="U65" s="90">
        <v>0</v>
      </c>
      <c r="V65" s="93">
        <v>11152.554374012279</v>
      </c>
      <c r="W65" s="93">
        <v>0</v>
      </c>
    </row>
    <row r="66" spans="1:23" ht="15">
      <c r="A66" s="22" t="s">
        <v>72</v>
      </c>
      <c r="B66" s="57">
        <v>0</v>
      </c>
      <c r="C66" s="55">
        <v>0</v>
      </c>
      <c r="D66" s="41">
        <f t="shared" si="1"/>
        <v>0</v>
      </c>
      <c r="E66" s="40">
        <f t="shared" si="0"/>
        <v>0</v>
      </c>
      <c r="F66" s="38">
        <f t="shared" si="2"/>
        <v>0</v>
      </c>
      <c r="G66" s="38">
        <f t="shared" si="3"/>
        <v>0</v>
      </c>
      <c r="H66" s="41">
        <f t="shared" si="4"/>
        <v>0</v>
      </c>
      <c r="I66" s="41">
        <f t="shared" si="5"/>
        <v>0</v>
      </c>
      <c r="J66" s="24" t="e">
        <v>#REF!</v>
      </c>
      <c r="K66" s="23" t="e">
        <v>#REF!</v>
      </c>
      <c r="L66" s="23" t="e">
        <v>#REF!</v>
      </c>
      <c r="M66" s="23" t="e">
        <v>#REF!</v>
      </c>
      <c r="N66" s="23" t="e">
        <v>#REF!</v>
      </c>
      <c r="O66" s="23" t="e">
        <v>#REF!</v>
      </c>
      <c r="P66" s="23"/>
      <c r="Q66" s="23">
        <v>7491.6075811199998</v>
      </c>
      <c r="R66" s="38">
        <v>0</v>
      </c>
      <c r="S66" s="87">
        <v>0</v>
      </c>
      <c r="T66" s="41">
        <v>0</v>
      </c>
      <c r="U66" s="41">
        <v>0</v>
      </c>
      <c r="V66" s="38">
        <v>0</v>
      </c>
      <c r="W66" s="38">
        <v>0</v>
      </c>
    </row>
    <row r="67" spans="1:23" ht="15">
      <c r="A67" s="22" t="s">
        <v>73</v>
      </c>
      <c r="B67" s="57">
        <v>0</v>
      </c>
      <c r="C67" s="55">
        <v>0</v>
      </c>
      <c r="D67" s="41">
        <f t="shared" si="1"/>
        <v>0</v>
      </c>
      <c r="E67" s="40">
        <f t="shared" si="0"/>
        <v>0</v>
      </c>
      <c r="F67" s="38">
        <f t="shared" si="2"/>
        <v>0</v>
      </c>
      <c r="G67" s="38">
        <f t="shared" si="3"/>
        <v>0</v>
      </c>
      <c r="H67" s="41">
        <f t="shared" si="4"/>
        <v>0</v>
      </c>
      <c r="I67" s="41">
        <f t="shared" si="5"/>
        <v>0</v>
      </c>
      <c r="J67" s="24" t="e">
        <v>#REF!</v>
      </c>
      <c r="K67" s="23" t="e">
        <v>#REF!</v>
      </c>
      <c r="L67" s="23" t="e">
        <v>#REF!</v>
      </c>
      <c r="M67" s="23" t="e">
        <v>#REF!</v>
      </c>
      <c r="N67" s="23" t="e">
        <v>#REF!</v>
      </c>
      <c r="O67" s="23" t="e">
        <v>#REF!</v>
      </c>
      <c r="P67" s="23"/>
      <c r="Q67" s="23">
        <v>8964.6764875199988</v>
      </c>
      <c r="R67" s="38">
        <v>0</v>
      </c>
      <c r="S67" s="87">
        <v>0</v>
      </c>
      <c r="T67" s="41">
        <v>0</v>
      </c>
      <c r="U67" s="41">
        <v>0</v>
      </c>
      <c r="V67" s="38">
        <v>0</v>
      </c>
      <c r="W67" s="38">
        <v>0</v>
      </c>
    </row>
    <row r="68" spans="1:23" ht="15">
      <c r="A68" s="22" t="s">
        <v>74</v>
      </c>
      <c r="B68" s="57">
        <v>0</v>
      </c>
      <c r="C68" s="55">
        <v>0</v>
      </c>
      <c r="D68" s="41">
        <f t="shared" si="1"/>
        <v>0</v>
      </c>
      <c r="E68" s="40">
        <f t="shared" si="0"/>
        <v>0</v>
      </c>
      <c r="F68" s="38">
        <f t="shared" si="2"/>
        <v>0</v>
      </c>
      <c r="G68" s="38">
        <f t="shared" si="3"/>
        <v>0</v>
      </c>
      <c r="H68" s="41">
        <f t="shared" si="4"/>
        <v>0</v>
      </c>
      <c r="I68" s="41">
        <f t="shared" si="5"/>
        <v>0</v>
      </c>
      <c r="J68" s="24" t="e">
        <v>#REF!</v>
      </c>
      <c r="K68" s="23" t="e">
        <v>#REF!</v>
      </c>
      <c r="L68" s="23" t="e">
        <v>#REF!</v>
      </c>
      <c r="M68" s="23" t="e">
        <v>#REF!</v>
      </c>
      <c r="N68" s="23" t="e">
        <v>#REF!</v>
      </c>
      <c r="O68" s="23" t="e">
        <v>#REF!</v>
      </c>
      <c r="P68" s="23"/>
      <c r="Q68" s="23">
        <v>15025.302845279997</v>
      </c>
      <c r="R68" s="38">
        <v>0</v>
      </c>
      <c r="S68" s="87">
        <v>0</v>
      </c>
      <c r="T68" s="41">
        <v>0</v>
      </c>
      <c r="U68" s="41">
        <v>0</v>
      </c>
      <c r="V68" s="38">
        <v>0</v>
      </c>
      <c r="W68" s="38">
        <v>0</v>
      </c>
    </row>
    <row r="69" spans="1:23" ht="15">
      <c r="A69" s="22" t="s">
        <v>75</v>
      </c>
      <c r="B69" s="57">
        <v>0</v>
      </c>
      <c r="C69" s="55">
        <v>0</v>
      </c>
      <c r="D69" s="41">
        <f t="shared" si="1"/>
        <v>0</v>
      </c>
      <c r="E69" s="40">
        <f t="shared" si="0"/>
        <v>0</v>
      </c>
      <c r="F69" s="38">
        <f t="shared" si="2"/>
        <v>0</v>
      </c>
      <c r="G69" s="38">
        <f t="shared" si="3"/>
        <v>0</v>
      </c>
      <c r="H69" s="41">
        <f t="shared" si="4"/>
        <v>0</v>
      </c>
      <c r="I69" s="41">
        <f t="shared" si="5"/>
        <v>0</v>
      </c>
      <c r="J69" s="24" t="e">
        <v>#REF!</v>
      </c>
      <c r="K69" s="23" t="e">
        <v>#REF!</v>
      </c>
      <c r="L69" s="23" t="e">
        <v>#REF!</v>
      </c>
      <c r="M69" s="23" t="e">
        <v>#REF!</v>
      </c>
      <c r="N69" s="23" t="e">
        <v>#REF!</v>
      </c>
      <c r="O69" s="23" t="e">
        <v>#REF!</v>
      </c>
      <c r="P69" s="23"/>
      <c r="Q69" s="23">
        <v>9048.8518535999992</v>
      </c>
      <c r="R69" s="38">
        <v>0</v>
      </c>
      <c r="S69" s="87">
        <v>0</v>
      </c>
      <c r="T69" s="41">
        <v>0</v>
      </c>
      <c r="U69" s="41">
        <v>0</v>
      </c>
      <c r="V69" s="38">
        <v>0</v>
      </c>
      <c r="W69" s="38">
        <v>0</v>
      </c>
    </row>
    <row r="70" spans="1:23" s="36" customFormat="1" ht="14.25">
      <c r="A70" s="70" t="s">
        <v>76</v>
      </c>
      <c r="B70" s="57">
        <v>2.7985097386003135E-4</v>
      </c>
      <c r="C70" s="55">
        <v>4.0513996997569168E-6</v>
      </c>
      <c r="D70" s="71">
        <f t="shared" si="1"/>
        <v>63108.296624648086</v>
      </c>
      <c r="E70" s="72">
        <f t="shared" si="0"/>
        <v>913.61816780794049</v>
      </c>
      <c r="F70" s="73">
        <f t="shared" si="2"/>
        <v>54208.947423812402</v>
      </c>
      <c r="G70" s="73">
        <f t="shared" si="3"/>
        <v>784.78238002064984</v>
      </c>
      <c r="H70" s="71">
        <f t="shared" si="4"/>
        <v>54950.896959381324</v>
      </c>
      <c r="I70" s="71">
        <f t="shared" si="5"/>
        <v>795.52357589421547</v>
      </c>
      <c r="J70" s="74" t="e">
        <v>#REF!</v>
      </c>
      <c r="K70" s="75" t="e">
        <v>#REF!</v>
      </c>
      <c r="L70" s="75" t="e">
        <v>#REF!</v>
      </c>
      <c r="M70" s="75" t="e">
        <v>#REF!</v>
      </c>
      <c r="N70" s="75" t="e">
        <v>#REF!</v>
      </c>
      <c r="O70" s="75" t="e">
        <v>#REF!</v>
      </c>
      <c r="P70" s="75"/>
      <c r="Q70" s="75">
        <v>85886.93185696</v>
      </c>
      <c r="R70" s="73">
        <v>53761.100547940106</v>
      </c>
      <c r="S70" s="76">
        <v>778.29890535761865</v>
      </c>
      <c r="T70" s="90">
        <v>55274.872662305286</v>
      </c>
      <c r="U70" s="90">
        <v>800.213768847452</v>
      </c>
      <c r="V70" s="93">
        <v>56888.59590219547</v>
      </c>
      <c r="W70" s="93">
        <v>823.57562376403257</v>
      </c>
    </row>
    <row r="71" spans="1:23" s="36" customFormat="1" ht="14.25">
      <c r="A71" s="70" t="s">
        <v>77</v>
      </c>
      <c r="B71" s="57">
        <v>0</v>
      </c>
      <c r="C71" s="55">
        <v>1.1969772269281816E-4</v>
      </c>
      <c r="D71" s="71">
        <f t="shared" si="1"/>
        <v>0</v>
      </c>
      <c r="E71" s="72">
        <f t="shared" si="0"/>
        <v>26992.649997964141</v>
      </c>
      <c r="F71" s="73">
        <f t="shared" si="2"/>
        <v>0</v>
      </c>
      <c r="G71" s="73">
        <f t="shared" si="3"/>
        <v>23186.224677747239</v>
      </c>
      <c r="H71" s="71">
        <f t="shared" si="4"/>
        <v>0</v>
      </c>
      <c r="I71" s="71">
        <f t="shared" si="5"/>
        <v>23503.570972940095</v>
      </c>
      <c r="J71" s="74" t="e">
        <v>#REF!</v>
      </c>
      <c r="K71" s="75" t="e">
        <v>#REF!</v>
      </c>
      <c r="L71" s="75" t="e">
        <v>#REF!</v>
      </c>
      <c r="M71" s="75" t="e">
        <v>#REF!</v>
      </c>
      <c r="N71" s="75" t="e">
        <v>#REF!</v>
      </c>
      <c r="O71" s="75" t="e">
        <v>#REF!</v>
      </c>
      <c r="P71" s="75"/>
      <c r="Q71" s="75">
        <v>31986.639110399996</v>
      </c>
      <c r="R71" s="73">
        <v>0</v>
      </c>
      <c r="S71" s="76">
        <v>22994.671829395105</v>
      </c>
      <c r="T71" s="90">
        <v>0</v>
      </c>
      <c r="U71" s="90">
        <v>23642.141703328904</v>
      </c>
      <c r="V71" s="93">
        <v>0</v>
      </c>
      <c r="W71" s="93">
        <v>24332.362624153502</v>
      </c>
    </row>
    <row r="72" spans="1:23" ht="15">
      <c r="A72" s="22" t="s">
        <v>78</v>
      </c>
      <c r="B72" s="57">
        <v>0</v>
      </c>
      <c r="C72" s="55">
        <v>0</v>
      </c>
      <c r="D72" s="41">
        <f t="shared" si="1"/>
        <v>0</v>
      </c>
      <c r="E72" s="40">
        <f t="shared" si="0"/>
        <v>0</v>
      </c>
      <c r="F72" s="38">
        <f t="shared" si="2"/>
        <v>0</v>
      </c>
      <c r="G72" s="38">
        <f t="shared" si="3"/>
        <v>0</v>
      </c>
      <c r="H72" s="41">
        <f t="shared" si="4"/>
        <v>0</v>
      </c>
      <c r="I72" s="41">
        <f t="shared" si="5"/>
        <v>0</v>
      </c>
      <c r="J72" s="24" t="e">
        <v>#REF!</v>
      </c>
      <c r="K72" s="23" t="e">
        <v>#REF!</v>
      </c>
      <c r="L72" s="23" t="e">
        <v>#REF!</v>
      </c>
      <c r="M72" s="23" t="e">
        <v>#REF!</v>
      </c>
      <c r="N72" s="23" t="e">
        <v>#REF!</v>
      </c>
      <c r="O72" s="23" t="e">
        <v>#REF!</v>
      </c>
      <c r="P72" s="23"/>
      <c r="Q72" s="23">
        <v>9778.3716929599996</v>
      </c>
      <c r="R72" s="38">
        <v>0</v>
      </c>
      <c r="S72" s="87">
        <v>0</v>
      </c>
      <c r="T72" s="41">
        <v>0</v>
      </c>
      <c r="U72" s="41">
        <v>0</v>
      </c>
      <c r="V72" s="38">
        <v>0</v>
      </c>
      <c r="W72" s="38">
        <v>0</v>
      </c>
    </row>
    <row r="73" spans="1:23" ht="15">
      <c r="A73" s="22" t="s">
        <v>79</v>
      </c>
      <c r="B73" s="57">
        <v>0</v>
      </c>
      <c r="C73" s="55">
        <v>0</v>
      </c>
      <c r="D73" s="41">
        <f t="shared" si="1"/>
        <v>0</v>
      </c>
      <c r="E73" s="40">
        <f t="shared" si="0"/>
        <v>0</v>
      </c>
      <c r="F73" s="38">
        <f t="shared" si="2"/>
        <v>0</v>
      </c>
      <c r="G73" s="38">
        <f t="shared" si="3"/>
        <v>0</v>
      </c>
      <c r="H73" s="41">
        <f t="shared" si="4"/>
        <v>0</v>
      </c>
      <c r="I73" s="41">
        <f t="shared" si="5"/>
        <v>0</v>
      </c>
      <c r="J73" s="24" t="e">
        <v>#REF!</v>
      </c>
      <c r="K73" s="23" t="e">
        <v>#REF!</v>
      </c>
      <c r="L73" s="23" t="e">
        <v>#REF!</v>
      </c>
      <c r="M73" s="23" t="e">
        <v>#REF!</v>
      </c>
      <c r="N73" s="23" t="e">
        <v>#REF!</v>
      </c>
      <c r="O73" s="23" t="e">
        <v>#REF!</v>
      </c>
      <c r="P73" s="23"/>
      <c r="Q73" s="23">
        <v>9497.7871393599999</v>
      </c>
      <c r="R73" s="38">
        <v>0</v>
      </c>
      <c r="S73" s="87">
        <v>0</v>
      </c>
      <c r="T73" s="41">
        <v>0</v>
      </c>
      <c r="U73" s="41">
        <v>0</v>
      </c>
      <c r="V73" s="38">
        <v>0</v>
      </c>
      <c r="W73" s="38">
        <v>0</v>
      </c>
    </row>
    <row r="74" spans="1:23" ht="15">
      <c r="A74" s="22" t="s">
        <v>80</v>
      </c>
      <c r="B74" s="57">
        <v>0</v>
      </c>
      <c r="C74" s="55">
        <v>0</v>
      </c>
      <c r="D74" s="41">
        <f t="shared" si="1"/>
        <v>0</v>
      </c>
      <c r="E74" s="40">
        <f t="shared" si="0"/>
        <v>0</v>
      </c>
      <c r="F74" s="38">
        <f t="shared" si="2"/>
        <v>0</v>
      </c>
      <c r="G74" s="38">
        <f t="shared" si="3"/>
        <v>0</v>
      </c>
      <c r="H74" s="41">
        <f t="shared" si="4"/>
        <v>0</v>
      </c>
      <c r="I74" s="41">
        <f t="shared" si="5"/>
        <v>0</v>
      </c>
      <c r="J74" s="24" t="e">
        <v>#REF!</v>
      </c>
      <c r="K74" s="23" t="e">
        <v>#REF!</v>
      </c>
      <c r="L74" s="23" t="e">
        <v>#REF!</v>
      </c>
      <c r="M74" s="23" t="e">
        <v>#REF!</v>
      </c>
      <c r="N74" s="23" t="e">
        <v>#REF!</v>
      </c>
      <c r="O74" s="23" t="e">
        <v>#REF!</v>
      </c>
      <c r="P74" s="23"/>
      <c r="Q74" s="23">
        <v>8010.6890052799999</v>
      </c>
      <c r="R74" s="38">
        <v>0</v>
      </c>
      <c r="S74" s="87">
        <v>0</v>
      </c>
      <c r="T74" s="41">
        <v>0</v>
      </c>
      <c r="U74" s="41">
        <v>0</v>
      </c>
      <c r="V74" s="38">
        <v>0</v>
      </c>
      <c r="W74" s="38">
        <v>0</v>
      </c>
    </row>
    <row r="75" spans="1:23" s="36" customFormat="1" ht="14.25">
      <c r="A75" s="70" t="s">
        <v>81</v>
      </c>
      <c r="B75" s="57">
        <v>0</v>
      </c>
      <c r="C75" s="55">
        <v>1.0442957599373423E-4</v>
      </c>
      <c r="D75" s="71">
        <f t="shared" si="1"/>
        <v>0</v>
      </c>
      <c r="E75" s="72">
        <f t="shared" si="0"/>
        <v>23549.579146703316</v>
      </c>
      <c r="F75" s="73">
        <f t="shared" si="2"/>
        <v>0</v>
      </c>
      <c r="G75" s="73">
        <f t="shared" si="3"/>
        <v>20228.685705295215</v>
      </c>
      <c r="H75" s="71">
        <f t="shared" si="4"/>
        <v>0</v>
      </c>
      <c r="I75" s="71">
        <f t="shared" si="5"/>
        <v>20505.552618922477</v>
      </c>
      <c r="J75" s="74" t="e">
        <v>#REF!</v>
      </c>
      <c r="K75" s="75" t="e">
        <v>#REF!</v>
      </c>
      <c r="L75" s="75" t="e">
        <v>#REF!</v>
      </c>
      <c r="M75" s="75" t="e">
        <v>#REF!</v>
      </c>
      <c r="N75" s="75" t="e">
        <v>#REF!</v>
      </c>
      <c r="O75" s="75" t="e">
        <v>#REF!</v>
      </c>
      <c r="P75" s="75"/>
      <c r="Q75" s="75">
        <v>113440.33502047998</v>
      </c>
      <c r="R75" s="73">
        <v>0</v>
      </c>
      <c r="S75" s="76">
        <v>20061.56654643585</v>
      </c>
      <c r="T75" s="90">
        <v>0</v>
      </c>
      <c r="U75" s="90">
        <v>20626.447839767923</v>
      </c>
      <c r="V75" s="93">
        <v>0</v>
      </c>
      <c r="W75" s="93">
        <v>21228.6270331741</v>
      </c>
    </row>
    <row r="76" spans="1:23" ht="15">
      <c r="A76" s="22" t="s">
        <v>82</v>
      </c>
      <c r="B76" s="57">
        <v>0</v>
      </c>
      <c r="C76" s="55">
        <v>0</v>
      </c>
      <c r="D76" s="41">
        <f t="shared" si="1"/>
        <v>0</v>
      </c>
      <c r="E76" s="40">
        <f t="shared" si="0"/>
        <v>0</v>
      </c>
      <c r="F76" s="38">
        <f t="shared" si="2"/>
        <v>0</v>
      </c>
      <c r="G76" s="38">
        <f t="shared" si="3"/>
        <v>0</v>
      </c>
      <c r="H76" s="41">
        <f t="shared" si="4"/>
        <v>0</v>
      </c>
      <c r="I76" s="41">
        <f t="shared" si="5"/>
        <v>0</v>
      </c>
      <c r="J76" s="24" t="e">
        <v>#REF!</v>
      </c>
      <c r="K76" s="23" t="e">
        <v>#REF!</v>
      </c>
      <c r="L76" s="23" t="e">
        <v>#REF!</v>
      </c>
      <c r="M76" s="23" t="e">
        <v>#REF!</v>
      </c>
      <c r="N76" s="23" t="e">
        <v>#REF!</v>
      </c>
      <c r="O76" s="23" t="e">
        <v>#REF!</v>
      </c>
      <c r="P76" s="23"/>
      <c r="Q76" s="23">
        <v>6102.7140407999996</v>
      </c>
      <c r="R76" s="38">
        <v>0</v>
      </c>
      <c r="S76" s="87">
        <v>0</v>
      </c>
      <c r="T76" s="41">
        <v>0</v>
      </c>
      <c r="U76" s="41">
        <v>0</v>
      </c>
      <c r="V76" s="38">
        <v>0</v>
      </c>
      <c r="W76" s="38">
        <v>0</v>
      </c>
    </row>
    <row r="77" spans="1:23" s="36" customFormat="1" ht="14.25">
      <c r="A77" s="70" t="s">
        <v>83</v>
      </c>
      <c r="B77" s="57">
        <v>1.2297810637122651E-4</v>
      </c>
      <c r="C77" s="55">
        <v>0</v>
      </c>
      <c r="D77" s="71">
        <f t="shared" si="1"/>
        <v>27732.398812714346</v>
      </c>
      <c r="E77" s="72">
        <f t="shared" si="0"/>
        <v>0</v>
      </c>
      <c r="F77" s="73">
        <f t="shared" si="2"/>
        <v>23821.656257276816</v>
      </c>
      <c r="G77" s="73">
        <f t="shared" si="3"/>
        <v>0</v>
      </c>
      <c r="H77" s="71">
        <f t="shared" si="4"/>
        <v>24147.699606880855</v>
      </c>
      <c r="I77" s="71">
        <f t="shared" si="5"/>
        <v>0</v>
      </c>
      <c r="J77" s="74" t="e">
        <v>#REF!</v>
      </c>
      <c r="K77" s="75" t="e">
        <v>#REF!</v>
      </c>
      <c r="L77" s="75" t="e">
        <v>#REF!</v>
      </c>
      <c r="M77" s="75" t="e">
        <v>#REF!</v>
      </c>
      <c r="N77" s="75" t="e">
        <v>#REF!</v>
      </c>
      <c r="O77" s="75" t="e">
        <v>#REF!</v>
      </c>
      <c r="P77" s="75"/>
      <c r="Q77" s="75">
        <v>17522.505372319996</v>
      </c>
      <c r="R77" s="73">
        <v>23624.853794954171</v>
      </c>
      <c r="S77" s="88">
        <v>0</v>
      </c>
      <c r="T77" s="90">
        <v>24290.067946380732</v>
      </c>
      <c r="U77" s="90">
        <v>0</v>
      </c>
      <c r="V77" s="93">
        <v>24999.204761277768</v>
      </c>
      <c r="W77" s="93">
        <v>0</v>
      </c>
    </row>
    <row r="78" spans="1:23" s="36" customFormat="1" ht="14.25">
      <c r="A78" s="70" t="s">
        <v>84</v>
      </c>
      <c r="B78" s="57">
        <v>5.7016160752678703E-4</v>
      </c>
      <c r="C78" s="55">
        <v>2.7430710998354158E-6</v>
      </c>
      <c r="D78" s="71">
        <f t="shared" si="1"/>
        <v>128575.3176252414</v>
      </c>
      <c r="E78" s="72">
        <f t="shared" ref="E78:E141" si="6">C78*$D$7</f>
        <v>618.58117641389754</v>
      </c>
      <c r="F78" s="73">
        <f t="shared" si="2"/>
        <v>110443.99874396955</v>
      </c>
      <c r="G78" s="73">
        <f t="shared" si="3"/>
        <v>531.35065059709154</v>
      </c>
      <c r="H78" s="71">
        <f t="shared" si="4"/>
        <v>111955.62878787753</v>
      </c>
      <c r="I78" s="71">
        <f t="shared" si="5"/>
        <v>538.62316532335205</v>
      </c>
      <c r="J78" s="74" t="e">
        <v>#REF!</v>
      </c>
      <c r="K78" s="75" t="e">
        <v>#REF!</v>
      </c>
      <c r="L78" s="75" t="e">
        <v>#REF!</v>
      </c>
      <c r="M78" s="75" t="e">
        <v>#REF!</v>
      </c>
      <c r="N78" s="75" t="e">
        <v>#REF!</v>
      </c>
      <c r="O78" s="75" t="e">
        <v>#REF!</v>
      </c>
      <c r="P78" s="75"/>
      <c r="Q78" s="75">
        <v>137023.46675055998</v>
      </c>
      <c r="R78" s="73">
        <v>109531.56634771528</v>
      </c>
      <c r="S78" s="76">
        <v>526.960900561877</v>
      </c>
      <c r="T78" s="90">
        <v>112615.68905149176</v>
      </c>
      <c r="U78" s="90">
        <v>541.79874257963866</v>
      </c>
      <c r="V78" s="93">
        <v>115903.44976165926</v>
      </c>
      <c r="W78" s="93">
        <v>557.61629547723737</v>
      </c>
    </row>
    <row r="79" spans="1:23" ht="15">
      <c r="A79" s="22" t="s">
        <v>85</v>
      </c>
      <c r="B79" s="57">
        <v>0</v>
      </c>
      <c r="C79" s="55">
        <v>0</v>
      </c>
      <c r="D79" s="41">
        <f t="shared" ref="D79:D142" si="7">B79*$D$7</f>
        <v>0</v>
      </c>
      <c r="E79" s="40">
        <f t="shared" si="6"/>
        <v>0</v>
      </c>
      <c r="F79" s="38">
        <f t="shared" ref="F79:F142" si="8">B79*$E$7</f>
        <v>0</v>
      </c>
      <c r="G79" s="38">
        <f t="shared" ref="G79:G142" si="9">C79*$E$7</f>
        <v>0</v>
      </c>
      <c r="H79" s="41">
        <f t="shared" ref="H79:H142" si="10">B79*$F$7</f>
        <v>0</v>
      </c>
      <c r="I79" s="41">
        <f t="shared" ref="I79:I142" si="11">C79*$F$7</f>
        <v>0</v>
      </c>
      <c r="J79" s="24" t="e">
        <v>#REF!</v>
      </c>
      <c r="K79" s="23" t="e">
        <v>#REF!</v>
      </c>
      <c r="L79" s="23" t="e">
        <v>#REF!</v>
      </c>
      <c r="M79" s="23" t="e">
        <v>#REF!</v>
      </c>
      <c r="N79" s="23" t="e">
        <v>#REF!</v>
      </c>
      <c r="O79" s="23" t="e">
        <v>#REF!</v>
      </c>
      <c r="P79" s="23"/>
      <c r="Q79" s="23">
        <v>10016.868563520002</v>
      </c>
      <c r="R79" s="38">
        <v>0</v>
      </c>
      <c r="S79" s="87">
        <v>0</v>
      </c>
      <c r="T79" s="41">
        <v>0</v>
      </c>
      <c r="U79" s="41">
        <v>0</v>
      </c>
      <c r="V79" s="38">
        <v>0</v>
      </c>
      <c r="W79" s="38">
        <v>0</v>
      </c>
    </row>
    <row r="80" spans="1:23" s="36" customFormat="1" ht="14.25">
      <c r="A80" s="70" t="s">
        <v>86</v>
      </c>
      <c r="B80" s="57">
        <v>0</v>
      </c>
      <c r="C80" s="55">
        <v>4.9792928177012431E-4</v>
      </c>
      <c r="D80" s="71">
        <f t="shared" si="7"/>
        <v>0</v>
      </c>
      <c r="E80" s="72">
        <f t="shared" si="6"/>
        <v>112286.43723699728</v>
      </c>
      <c r="F80" s="73">
        <f t="shared" si="8"/>
        <v>0</v>
      </c>
      <c r="G80" s="73">
        <f t="shared" si="9"/>
        <v>96452.12908836834</v>
      </c>
      <c r="H80" s="71">
        <f t="shared" si="10"/>
        <v>0</v>
      </c>
      <c r="I80" s="71">
        <f t="shared" si="11"/>
        <v>97772.254561793656</v>
      </c>
      <c r="J80" s="74" t="e">
        <v>#REF!</v>
      </c>
      <c r="K80" s="75" t="e">
        <v>#REF!</v>
      </c>
      <c r="L80" s="75" t="e">
        <v>#REF!</v>
      </c>
      <c r="M80" s="75" t="e">
        <v>#REF!</v>
      </c>
      <c r="N80" s="75" t="e">
        <v>#REF!</v>
      </c>
      <c r="O80" s="75" t="e">
        <v>#REF!</v>
      </c>
      <c r="P80" s="75"/>
      <c r="Q80" s="75">
        <v>202133.11241343999</v>
      </c>
      <c r="R80" s="73">
        <v>0</v>
      </c>
      <c r="S80" s="76">
        <v>95655.290434672541</v>
      </c>
      <c r="T80" s="90">
        <v>0</v>
      </c>
      <c r="U80" s="90">
        <v>98348.693467268356</v>
      </c>
      <c r="V80" s="93">
        <v>0</v>
      </c>
      <c r="W80" s="93">
        <v>101219.93612449834</v>
      </c>
    </row>
    <row r="81" spans="1:23" ht="15">
      <c r="A81" s="22" t="s">
        <v>87</v>
      </c>
      <c r="B81" s="57">
        <v>0</v>
      </c>
      <c r="C81" s="55">
        <v>0</v>
      </c>
      <c r="D81" s="41">
        <f t="shared" si="7"/>
        <v>0</v>
      </c>
      <c r="E81" s="40">
        <f t="shared" si="6"/>
        <v>0</v>
      </c>
      <c r="F81" s="38">
        <f t="shared" si="8"/>
        <v>0</v>
      </c>
      <c r="G81" s="38">
        <f t="shared" si="9"/>
        <v>0</v>
      </c>
      <c r="H81" s="41">
        <f t="shared" si="10"/>
        <v>0</v>
      </c>
      <c r="I81" s="41">
        <f t="shared" si="11"/>
        <v>0</v>
      </c>
      <c r="J81" s="24" t="e">
        <v>#REF!</v>
      </c>
      <c r="K81" s="23" t="e">
        <v>#REF!</v>
      </c>
      <c r="L81" s="23" t="e">
        <v>#REF!</v>
      </c>
      <c r="M81" s="23" t="e">
        <v>#REF!</v>
      </c>
      <c r="N81" s="23" t="e">
        <v>#REF!</v>
      </c>
      <c r="O81" s="23" t="e">
        <v>#REF!</v>
      </c>
      <c r="P81" s="23"/>
      <c r="Q81" s="23">
        <v>5401.2526567999994</v>
      </c>
      <c r="R81" s="38">
        <v>0</v>
      </c>
      <c r="S81" s="87">
        <v>0</v>
      </c>
      <c r="T81" s="41">
        <v>0</v>
      </c>
      <c r="U81" s="41">
        <v>0</v>
      </c>
      <c r="V81" s="38">
        <v>0</v>
      </c>
      <c r="W81" s="38">
        <v>0</v>
      </c>
    </row>
    <row r="82" spans="1:23" s="36" customFormat="1" ht="14.25">
      <c r="A82" s="70" t="s">
        <v>214</v>
      </c>
      <c r="B82" s="57">
        <v>0</v>
      </c>
      <c r="C82" s="55">
        <v>1.3647355399181161E-5</v>
      </c>
      <c r="D82" s="71">
        <f t="shared" si="7"/>
        <v>0</v>
      </c>
      <c r="E82" s="72">
        <f t="shared" si="6"/>
        <v>3077.5713973547963</v>
      </c>
      <c r="F82" s="73">
        <f t="shared" si="8"/>
        <v>0</v>
      </c>
      <c r="G82" s="73">
        <f t="shared" si="9"/>
        <v>2643.5811928898711</v>
      </c>
      <c r="H82" s="71">
        <f t="shared" si="10"/>
        <v>0</v>
      </c>
      <c r="I82" s="71">
        <f t="shared" si="11"/>
        <v>2679.7634825581958</v>
      </c>
      <c r="J82" s="74" t="e">
        <v>#REF!</v>
      </c>
      <c r="K82" s="75" t="e">
        <v>#REF!</v>
      </c>
      <c r="L82" s="75" t="e">
        <v>#REF!</v>
      </c>
      <c r="M82" s="75" t="e">
        <v>#REF!</v>
      </c>
      <c r="N82" s="75" t="e">
        <v>#REF!</v>
      </c>
      <c r="O82" s="75" t="e">
        <v>#REF!</v>
      </c>
      <c r="P82" s="75"/>
      <c r="Q82" s="75">
        <v>61896.952524159991</v>
      </c>
      <c r="R82" s="73">
        <v>0</v>
      </c>
      <c r="S82" s="76">
        <v>2621.7412636048684</v>
      </c>
      <c r="T82" s="90">
        <v>0</v>
      </c>
      <c r="U82" s="90">
        <v>2695.5626470117536</v>
      </c>
      <c r="V82" s="93">
        <v>0</v>
      </c>
      <c r="W82" s="93">
        <v>2774.2582980110401</v>
      </c>
    </row>
    <row r="83" spans="1:23" ht="15">
      <c r="A83" s="22" t="s">
        <v>216</v>
      </c>
      <c r="B83" s="57">
        <v>0</v>
      </c>
      <c r="C83" s="55">
        <v>0</v>
      </c>
      <c r="D83" s="41">
        <f t="shared" si="7"/>
        <v>0</v>
      </c>
      <c r="E83" s="40">
        <f t="shared" si="6"/>
        <v>0</v>
      </c>
      <c r="F83" s="38">
        <f t="shared" si="8"/>
        <v>0</v>
      </c>
      <c r="G83" s="38">
        <f t="shared" si="9"/>
        <v>0</v>
      </c>
      <c r="H83" s="41">
        <f t="shared" si="10"/>
        <v>0</v>
      </c>
      <c r="I83" s="41">
        <f t="shared" si="11"/>
        <v>0</v>
      </c>
      <c r="J83" s="24" t="e">
        <v>#REF!</v>
      </c>
      <c r="K83" s="23" t="e">
        <v>#REF!</v>
      </c>
      <c r="L83" s="23" t="e">
        <v>#REF!</v>
      </c>
      <c r="M83" s="23" t="e">
        <v>#REF!</v>
      </c>
      <c r="N83" s="23" t="e">
        <v>#REF!</v>
      </c>
      <c r="O83" s="23" t="e">
        <v>#REF!</v>
      </c>
      <c r="P83" s="23"/>
      <c r="Q83" s="23">
        <v>9904.6347420799993</v>
      </c>
      <c r="R83" s="38">
        <v>0</v>
      </c>
      <c r="S83" s="87">
        <v>0</v>
      </c>
      <c r="T83" s="41">
        <v>0</v>
      </c>
      <c r="U83" s="41">
        <v>0</v>
      </c>
      <c r="V83" s="38">
        <v>0</v>
      </c>
      <c r="W83" s="38">
        <v>0</v>
      </c>
    </row>
    <row r="84" spans="1:23" s="36" customFormat="1" ht="14.25">
      <c r="A84" s="70" t="s">
        <v>90</v>
      </c>
      <c r="B84" s="57">
        <v>0</v>
      </c>
      <c r="C84" s="55">
        <v>4.9352325747038859E-4</v>
      </c>
      <c r="D84" s="71">
        <f t="shared" si="7"/>
        <v>0</v>
      </c>
      <c r="E84" s="72">
        <f t="shared" si="6"/>
        <v>111292.84881167275</v>
      </c>
      <c r="F84" s="73">
        <f t="shared" si="8"/>
        <v>0</v>
      </c>
      <c r="G84" s="73">
        <f t="shared" si="9"/>
        <v>95598.653624917308</v>
      </c>
      <c r="H84" s="71">
        <f t="shared" si="10"/>
        <v>0</v>
      </c>
      <c r="I84" s="71">
        <f t="shared" si="11"/>
        <v>96907.097710789094</v>
      </c>
      <c r="J84" s="74" t="e">
        <v>#REF!</v>
      </c>
      <c r="K84" s="75" t="e">
        <v>#REF!</v>
      </c>
      <c r="L84" s="75" t="e">
        <v>#REF!</v>
      </c>
      <c r="M84" s="75" t="e">
        <v>#REF!</v>
      </c>
      <c r="N84" s="75" t="e">
        <v>#REF!</v>
      </c>
      <c r="O84" s="75" t="e">
        <v>#REF!</v>
      </c>
      <c r="P84" s="75"/>
      <c r="Q84" s="75">
        <v>17003.423948159998</v>
      </c>
      <c r="R84" s="73">
        <v>0</v>
      </c>
      <c r="S84" s="76">
        <v>94808.865953358312</v>
      </c>
      <c r="T84" s="90">
        <v>0</v>
      </c>
      <c r="U84" s="90">
        <v>97478.4358842566</v>
      </c>
      <c r="V84" s="93">
        <v>0</v>
      </c>
      <c r="W84" s="93">
        <v>100324.27179120829</v>
      </c>
    </row>
    <row r="85" spans="1:23" s="36" customFormat="1" ht="14.25">
      <c r="A85" s="70" t="s">
        <v>91</v>
      </c>
      <c r="B85" s="57">
        <v>3.3194219454027678E-5</v>
      </c>
      <c r="C85" s="55">
        <v>0</v>
      </c>
      <c r="D85" s="71">
        <f t="shared" si="7"/>
        <v>7485.5220928270955</v>
      </c>
      <c r="E85" s="72">
        <f t="shared" si="6"/>
        <v>0</v>
      </c>
      <c r="F85" s="73">
        <f t="shared" si="8"/>
        <v>6429.9354486358388</v>
      </c>
      <c r="G85" s="73">
        <f t="shared" si="9"/>
        <v>0</v>
      </c>
      <c r="H85" s="71">
        <f t="shared" si="10"/>
        <v>6517.9409873258946</v>
      </c>
      <c r="I85" s="71">
        <f t="shared" si="11"/>
        <v>0</v>
      </c>
      <c r="J85" s="74" t="e">
        <v>#REF!</v>
      </c>
      <c r="K85" s="75" t="e">
        <v>#REF!</v>
      </c>
      <c r="L85" s="75" t="e">
        <v>#REF!</v>
      </c>
      <c r="M85" s="75" t="e">
        <v>#REF!</v>
      </c>
      <c r="N85" s="75" t="e">
        <v>#REF!</v>
      </c>
      <c r="O85" s="75" t="e">
        <v>#REF!</v>
      </c>
      <c r="P85" s="75"/>
      <c r="Q85" s="75">
        <v>5401.2526567999994</v>
      </c>
      <c r="R85" s="73">
        <v>6376.8145776434767</v>
      </c>
      <c r="S85" s="88">
        <v>0</v>
      </c>
      <c r="T85" s="90">
        <v>6556.3690136153782</v>
      </c>
      <c r="U85" s="90">
        <v>0</v>
      </c>
      <c r="V85" s="93">
        <v>6747.7790438330003</v>
      </c>
      <c r="W85" s="93">
        <v>0</v>
      </c>
    </row>
    <row r="86" spans="1:23" s="36" customFormat="1" ht="14.25">
      <c r="A86" s="70" t="s">
        <v>92</v>
      </c>
      <c r="B86" s="57">
        <v>4.4949661042200127E-4</v>
      </c>
      <c r="C86" s="55">
        <v>2.3828988068570262E-4</v>
      </c>
      <c r="D86" s="71">
        <f t="shared" si="7"/>
        <v>101364.54067325631</v>
      </c>
      <c r="E86" s="72">
        <f t="shared" si="6"/>
        <v>53735.987642075081</v>
      </c>
      <c r="F86" s="73">
        <f t="shared" si="8"/>
        <v>87070.406743466534</v>
      </c>
      <c r="G86" s="73">
        <f t="shared" si="9"/>
        <v>46158.294307664255</v>
      </c>
      <c r="H86" s="71">
        <f t="shared" si="10"/>
        <v>88262.126024419311</v>
      </c>
      <c r="I86" s="71">
        <f t="shared" si="11"/>
        <v>46790.055790809769</v>
      </c>
      <c r="J86" s="74" t="e">
        <v>#REF!</v>
      </c>
      <c r="K86" s="75" t="e">
        <v>#REF!</v>
      </c>
      <c r="L86" s="75" t="e">
        <v>#REF!</v>
      </c>
      <c r="M86" s="75" t="e">
        <v>#REF!</v>
      </c>
      <c r="N86" s="75" t="e">
        <v>#REF!</v>
      </c>
      <c r="O86" s="75" t="e">
        <v>#REF!</v>
      </c>
      <c r="P86" s="75"/>
      <c r="Q86" s="75">
        <v>248583.88526192002</v>
      </c>
      <c r="R86" s="73">
        <v>86351.07512951488</v>
      </c>
      <c r="S86" s="76">
        <v>45776.957851531537</v>
      </c>
      <c r="T86" s="90">
        <v>88782.495770912472</v>
      </c>
      <c r="U86" s="90">
        <v>47065.91737002811</v>
      </c>
      <c r="V86" s="93">
        <v>91374.457901630798</v>
      </c>
      <c r="W86" s="93">
        <v>48439.984120589084</v>
      </c>
    </row>
    <row r="87" spans="1:23" ht="15">
      <c r="A87" s="22" t="s">
        <v>93</v>
      </c>
      <c r="B87" s="57">
        <v>0</v>
      </c>
      <c r="C87" s="55">
        <v>0</v>
      </c>
      <c r="D87" s="41">
        <f t="shared" si="7"/>
        <v>0</v>
      </c>
      <c r="E87" s="40">
        <f t="shared" si="6"/>
        <v>0</v>
      </c>
      <c r="F87" s="38">
        <f t="shared" si="8"/>
        <v>0</v>
      </c>
      <c r="G87" s="38">
        <f t="shared" si="9"/>
        <v>0</v>
      </c>
      <c r="H87" s="41">
        <f t="shared" si="10"/>
        <v>0</v>
      </c>
      <c r="I87" s="41">
        <f t="shared" si="11"/>
        <v>0</v>
      </c>
      <c r="J87" s="24" t="e">
        <v>#REF!</v>
      </c>
      <c r="K87" s="23" t="e">
        <v>#REF!</v>
      </c>
      <c r="L87" s="23" t="e">
        <v>#REF!</v>
      </c>
      <c r="M87" s="23" t="e">
        <v>#REF!</v>
      </c>
      <c r="N87" s="23" t="e">
        <v>#REF!</v>
      </c>
      <c r="O87" s="23" t="e">
        <v>#REF!</v>
      </c>
      <c r="P87" s="23"/>
      <c r="Q87" s="23">
        <v>5050.5219648000011</v>
      </c>
      <c r="R87" s="38">
        <v>0</v>
      </c>
      <c r="S87" s="87">
        <v>0</v>
      </c>
      <c r="T87" s="41">
        <v>0</v>
      </c>
      <c r="U87" s="41">
        <v>0</v>
      </c>
      <c r="V87" s="38">
        <v>0</v>
      </c>
      <c r="W87" s="38">
        <v>0</v>
      </c>
    </row>
    <row r="88" spans="1:23" s="36" customFormat="1" ht="14.25">
      <c r="A88" s="70" t="s">
        <v>94</v>
      </c>
      <c r="B88" s="57">
        <v>0</v>
      </c>
      <c r="C88" s="55">
        <v>8.457585099492545E-6</v>
      </c>
      <c r="D88" s="71">
        <f t="shared" si="7"/>
        <v>0</v>
      </c>
      <c r="E88" s="72">
        <f t="shared" si="6"/>
        <v>1907.2429222773887</v>
      </c>
      <c r="F88" s="73">
        <f t="shared" si="8"/>
        <v>0</v>
      </c>
      <c r="G88" s="73">
        <f t="shared" si="9"/>
        <v>1638.2890495857973</v>
      </c>
      <c r="H88" s="71">
        <f t="shared" si="10"/>
        <v>0</v>
      </c>
      <c r="I88" s="71">
        <f t="shared" si="11"/>
        <v>1660.7120601261915</v>
      </c>
      <c r="J88" s="74" t="e">
        <v>#REF!</v>
      </c>
      <c r="K88" s="75" t="e">
        <v>#REF!</v>
      </c>
      <c r="L88" s="75" t="e">
        <v>#REF!</v>
      </c>
      <c r="M88" s="75" t="e">
        <v>#REF!</v>
      </c>
      <c r="N88" s="75" t="e">
        <v>#REF!</v>
      </c>
      <c r="O88" s="75" t="e">
        <v>#REF!</v>
      </c>
      <c r="P88" s="75"/>
      <c r="Q88" s="75">
        <v>6874.3215631999992</v>
      </c>
      <c r="R88" s="73">
        <v>0</v>
      </c>
      <c r="S88" s="76">
        <v>1624.7543349768487</v>
      </c>
      <c r="T88" s="90">
        <v>0</v>
      </c>
      <c r="U88" s="90">
        <v>1670.5031715876005</v>
      </c>
      <c r="V88" s="93">
        <v>0</v>
      </c>
      <c r="W88" s="93">
        <v>1719.2727057441127</v>
      </c>
    </row>
    <row r="89" spans="1:23" ht="15">
      <c r="A89" s="22" t="s">
        <v>95</v>
      </c>
      <c r="B89" s="57">
        <v>0</v>
      </c>
      <c r="C89" s="55">
        <v>0</v>
      </c>
      <c r="D89" s="41">
        <f t="shared" si="7"/>
        <v>0</v>
      </c>
      <c r="E89" s="40">
        <f t="shared" si="6"/>
        <v>0</v>
      </c>
      <c r="F89" s="38">
        <f t="shared" si="8"/>
        <v>0</v>
      </c>
      <c r="G89" s="38">
        <f t="shared" si="9"/>
        <v>0</v>
      </c>
      <c r="H89" s="41">
        <f t="shared" si="10"/>
        <v>0</v>
      </c>
      <c r="I89" s="41">
        <f t="shared" si="11"/>
        <v>0</v>
      </c>
      <c r="J89" s="24" t="e">
        <v>#REF!</v>
      </c>
      <c r="K89" s="23" t="e">
        <v>#REF!</v>
      </c>
      <c r="L89" s="23" t="e">
        <v>#REF!</v>
      </c>
      <c r="M89" s="23" t="e">
        <v>#REF!</v>
      </c>
      <c r="N89" s="23" t="e">
        <v>#REF!</v>
      </c>
      <c r="O89" s="23" t="e">
        <v>#REF!</v>
      </c>
      <c r="P89" s="23"/>
      <c r="Q89" s="23">
        <v>4292.9436700800006</v>
      </c>
      <c r="R89" s="38">
        <v>0</v>
      </c>
      <c r="S89" s="87">
        <v>0</v>
      </c>
      <c r="T89" s="41">
        <v>0</v>
      </c>
      <c r="U89" s="41">
        <v>0</v>
      </c>
      <c r="V89" s="38">
        <v>0</v>
      </c>
      <c r="W89" s="38">
        <v>0</v>
      </c>
    </row>
    <row r="90" spans="1:23" s="36" customFormat="1" ht="14.25">
      <c r="A90" s="70" t="s">
        <v>96</v>
      </c>
      <c r="B90" s="57">
        <v>0</v>
      </c>
      <c r="C90" s="55">
        <v>1.4839094119109656E-4</v>
      </c>
      <c r="D90" s="71">
        <f t="shared" si="7"/>
        <v>0</v>
      </c>
      <c r="E90" s="72">
        <f t="shared" si="6"/>
        <v>33463.165784022698</v>
      </c>
      <c r="F90" s="73">
        <f t="shared" si="8"/>
        <v>0</v>
      </c>
      <c r="G90" s="73">
        <f t="shared" si="9"/>
        <v>28744.287069093745</v>
      </c>
      <c r="H90" s="71">
        <f t="shared" si="10"/>
        <v>0</v>
      </c>
      <c r="I90" s="71">
        <f t="shared" si="11"/>
        <v>29137.705710382575</v>
      </c>
      <c r="J90" s="74" t="e">
        <v>#REF!</v>
      </c>
      <c r="K90" s="75" t="e">
        <v>#REF!</v>
      </c>
      <c r="L90" s="75" t="e">
        <v>#REF!</v>
      </c>
      <c r="M90" s="75" t="e">
        <v>#REF!</v>
      </c>
      <c r="N90" s="75" t="e">
        <v>#REF!</v>
      </c>
      <c r="O90" s="75" t="e">
        <v>#REF!</v>
      </c>
      <c r="P90" s="75"/>
      <c r="Q90" s="75">
        <v>1110511.57546576</v>
      </c>
      <c r="R90" s="73">
        <v>0</v>
      </c>
      <c r="S90" s="76">
        <v>28506.81632349105</v>
      </c>
      <c r="T90" s="90">
        <v>0</v>
      </c>
      <c r="U90" s="90">
        <v>29309.493783215865</v>
      </c>
      <c r="V90" s="93">
        <v>0</v>
      </c>
      <c r="W90" s="93">
        <v>30165.17031378609</v>
      </c>
    </row>
    <row r="91" spans="1:23" s="36" customFormat="1" ht="14.25">
      <c r="A91" s="70" t="s">
        <v>217</v>
      </c>
      <c r="B91" s="57">
        <v>0</v>
      </c>
      <c r="C91" s="55">
        <v>2.1976425628681418E-4</v>
      </c>
      <c r="D91" s="71">
        <f t="shared" si="7"/>
        <v>0</v>
      </c>
      <c r="E91" s="72">
        <f t="shared" si="6"/>
        <v>49558.333429920684</v>
      </c>
      <c r="F91" s="73">
        <f t="shared" si="8"/>
        <v>0</v>
      </c>
      <c r="G91" s="73">
        <f t="shared" si="9"/>
        <v>42569.760792197834</v>
      </c>
      <c r="H91" s="71">
        <f t="shared" si="10"/>
        <v>0</v>
      </c>
      <c r="I91" s="71">
        <f t="shared" si="11"/>
        <v>43152.40656840372</v>
      </c>
      <c r="J91" s="74" t="e">
        <v>#REF!</v>
      </c>
      <c r="K91" s="75" t="e">
        <v>#REF!</v>
      </c>
      <c r="L91" s="75" t="e">
        <v>#REF!</v>
      </c>
      <c r="M91" s="75" t="e">
        <v>#REF!</v>
      </c>
      <c r="N91" s="75" t="e">
        <v>#REF!</v>
      </c>
      <c r="O91" s="75" t="e">
        <v>#REF!</v>
      </c>
      <c r="P91" s="75"/>
      <c r="Q91" s="75">
        <v>36574.196561759993</v>
      </c>
      <c r="R91" s="73">
        <v>0</v>
      </c>
      <c r="S91" s="76">
        <v>42218.070982979327</v>
      </c>
      <c r="T91" s="90">
        <v>0</v>
      </c>
      <c r="U91" s="90">
        <v>43406.821546583116</v>
      </c>
      <c r="V91" s="93">
        <v>0</v>
      </c>
      <c r="W91" s="93">
        <v>44674.062759917571</v>
      </c>
    </row>
    <row r="92" spans="1:23" ht="15">
      <c r="A92" s="22" t="s">
        <v>98</v>
      </c>
      <c r="B92" s="57">
        <v>0</v>
      </c>
      <c r="C92" s="55">
        <v>0</v>
      </c>
      <c r="D92" s="41">
        <f t="shared" si="7"/>
        <v>0</v>
      </c>
      <c r="E92" s="40">
        <f t="shared" si="6"/>
        <v>0</v>
      </c>
      <c r="F92" s="38">
        <f t="shared" si="8"/>
        <v>0</v>
      </c>
      <c r="G92" s="38">
        <f t="shared" si="9"/>
        <v>0</v>
      </c>
      <c r="H92" s="41">
        <f t="shared" si="10"/>
        <v>0</v>
      </c>
      <c r="I92" s="41">
        <f t="shared" si="11"/>
        <v>0</v>
      </c>
      <c r="J92" s="24" t="e">
        <v>#REF!</v>
      </c>
      <c r="K92" s="23" t="e">
        <v>#REF!</v>
      </c>
      <c r="L92" s="23" t="e">
        <v>#REF!</v>
      </c>
      <c r="M92" s="23" t="e">
        <v>#REF!</v>
      </c>
      <c r="N92" s="23" t="e">
        <v>#REF!</v>
      </c>
      <c r="O92" s="23" t="e">
        <v>#REF!</v>
      </c>
      <c r="P92" s="23"/>
      <c r="Q92" s="23">
        <v>69416.61856064001</v>
      </c>
      <c r="R92" s="38">
        <v>0</v>
      </c>
      <c r="S92" s="87">
        <v>0</v>
      </c>
      <c r="T92" s="41">
        <v>0</v>
      </c>
      <c r="U92" s="41">
        <v>0</v>
      </c>
      <c r="V92" s="38">
        <v>0</v>
      </c>
      <c r="W92" s="38">
        <v>0</v>
      </c>
    </row>
    <row r="93" spans="1:23" ht="15">
      <c r="A93" s="22" t="s">
        <v>213</v>
      </c>
      <c r="B93" s="57">
        <v>0</v>
      </c>
      <c r="C93" s="55">
        <v>0</v>
      </c>
      <c r="D93" s="41">
        <f t="shared" si="7"/>
        <v>0</v>
      </c>
      <c r="E93" s="40">
        <f t="shared" si="6"/>
        <v>0</v>
      </c>
      <c r="F93" s="38">
        <f t="shared" si="8"/>
        <v>0</v>
      </c>
      <c r="G93" s="38">
        <f t="shared" si="9"/>
        <v>0</v>
      </c>
      <c r="H93" s="41">
        <f t="shared" si="10"/>
        <v>0</v>
      </c>
      <c r="I93" s="41">
        <f t="shared" si="11"/>
        <v>0</v>
      </c>
      <c r="J93" s="24" t="e">
        <v>#REF!</v>
      </c>
      <c r="K93" s="23" t="e">
        <v>#REF!</v>
      </c>
      <c r="L93" s="23" t="e">
        <v>#REF!</v>
      </c>
      <c r="M93" s="23" t="e">
        <v>#REF!</v>
      </c>
      <c r="N93" s="23" t="e">
        <v>#REF!</v>
      </c>
      <c r="O93" s="23" t="e">
        <v>#REF!</v>
      </c>
      <c r="P93" s="23"/>
      <c r="Q93" s="23">
        <v>12051.106577119999</v>
      </c>
      <c r="R93" s="38">
        <v>0</v>
      </c>
      <c r="S93" s="87">
        <v>0</v>
      </c>
      <c r="T93" s="41">
        <v>0</v>
      </c>
      <c r="U93" s="41">
        <v>0</v>
      </c>
      <c r="V93" s="38">
        <v>0</v>
      </c>
      <c r="W93" s="38">
        <v>0</v>
      </c>
    </row>
    <row r="94" spans="1:23" s="36" customFormat="1" ht="14.25">
      <c r="A94" s="70" t="s">
        <v>100</v>
      </c>
      <c r="B94" s="57">
        <v>9.6419206070074551E-5</v>
      </c>
      <c r="C94" s="55">
        <v>1.2365458449258074E-3</v>
      </c>
      <c r="D94" s="71">
        <f t="shared" si="7"/>
        <v>21743.186286093463</v>
      </c>
      <c r="E94" s="72">
        <f t="shared" si="6"/>
        <v>278849.49226792448</v>
      </c>
      <c r="F94" s="73">
        <f t="shared" si="8"/>
        <v>18677.025133786396</v>
      </c>
      <c r="G94" s="73">
        <f t="shared" si="9"/>
        <v>239526.94453814207</v>
      </c>
      <c r="H94" s="71">
        <f t="shared" si="10"/>
        <v>18932.654707544447</v>
      </c>
      <c r="I94" s="71">
        <f t="shared" si="11"/>
        <v>242805.31303083579</v>
      </c>
      <c r="J94" s="74" t="e">
        <v>#REF!</v>
      </c>
      <c r="K94" s="75" t="e">
        <v>#REF!</v>
      </c>
      <c r="L94" s="75" t="e">
        <v>#REF!</v>
      </c>
      <c r="M94" s="75" t="e">
        <v>#REF!</v>
      </c>
      <c r="N94" s="75" t="e">
        <v>#REF!</v>
      </c>
      <c r="O94" s="75" t="e">
        <v>#REF!</v>
      </c>
      <c r="P94" s="75"/>
      <c r="Q94" s="75">
        <v>17887.265292000004</v>
      </c>
      <c r="R94" s="73">
        <v>18522.725008912905</v>
      </c>
      <c r="S94" s="76">
        <v>237548.09420260644</v>
      </c>
      <c r="T94" s="90">
        <v>19044.276545521494</v>
      </c>
      <c r="U94" s="90">
        <v>244236.82782523459</v>
      </c>
      <c r="V94" s="93">
        <v>19600.265011314223</v>
      </c>
      <c r="W94" s="93">
        <v>251367.20418098904</v>
      </c>
    </row>
    <row r="95" spans="1:23" ht="15">
      <c r="A95" s="22" t="s">
        <v>101</v>
      </c>
      <c r="B95" s="57">
        <v>0</v>
      </c>
      <c r="C95" s="55">
        <v>0</v>
      </c>
      <c r="D95" s="41">
        <f t="shared" si="7"/>
        <v>0</v>
      </c>
      <c r="E95" s="40">
        <f t="shared" si="6"/>
        <v>0</v>
      </c>
      <c r="F95" s="38">
        <f t="shared" si="8"/>
        <v>0</v>
      </c>
      <c r="G95" s="38">
        <f t="shared" si="9"/>
        <v>0</v>
      </c>
      <c r="H95" s="41">
        <f t="shared" si="10"/>
        <v>0</v>
      </c>
      <c r="I95" s="41">
        <f t="shared" si="11"/>
        <v>0</v>
      </c>
      <c r="J95" s="24" t="e">
        <v>#REF!</v>
      </c>
      <c r="K95" s="23" t="e">
        <v>#REF!</v>
      </c>
      <c r="L95" s="23" t="e">
        <v>#REF!</v>
      </c>
      <c r="M95" s="23" t="e">
        <v>#REF!</v>
      </c>
      <c r="N95" s="23" t="e">
        <v>#REF!</v>
      </c>
      <c r="O95" s="23" t="e">
        <v>#REF!</v>
      </c>
      <c r="P95" s="23"/>
      <c r="Q95" s="23">
        <v>17494.446916959998</v>
      </c>
      <c r="R95" s="38">
        <v>0</v>
      </c>
      <c r="S95" s="87">
        <v>0</v>
      </c>
      <c r="T95" s="41">
        <v>0</v>
      </c>
      <c r="U95" s="41">
        <v>0</v>
      </c>
      <c r="V95" s="38">
        <v>0</v>
      </c>
      <c r="W95" s="38">
        <v>0</v>
      </c>
    </row>
    <row r="96" spans="1:23" ht="15">
      <c r="A96" s="22" t="s">
        <v>102</v>
      </c>
      <c r="B96" s="57">
        <v>0</v>
      </c>
      <c r="C96" s="55">
        <v>0</v>
      </c>
      <c r="D96" s="41">
        <f t="shared" si="7"/>
        <v>0</v>
      </c>
      <c r="E96" s="40">
        <f t="shared" si="6"/>
        <v>0</v>
      </c>
      <c r="F96" s="38">
        <f t="shared" si="8"/>
        <v>0</v>
      </c>
      <c r="G96" s="38">
        <f t="shared" si="9"/>
        <v>0</v>
      </c>
      <c r="H96" s="41">
        <f t="shared" si="10"/>
        <v>0</v>
      </c>
      <c r="I96" s="41">
        <f t="shared" si="11"/>
        <v>0</v>
      </c>
      <c r="J96" s="24" t="e">
        <v>#REF!</v>
      </c>
      <c r="K96" s="23" t="e">
        <v>#REF!</v>
      </c>
      <c r="L96" s="23" t="e">
        <v>#REF!</v>
      </c>
      <c r="M96" s="23" t="e">
        <v>#REF!</v>
      </c>
      <c r="N96" s="23" t="e">
        <v>#REF!</v>
      </c>
      <c r="O96" s="23" t="e">
        <v>#REF!</v>
      </c>
      <c r="P96" s="23"/>
      <c r="Q96" s="23">
        <v>4812.0250942399998</v>
      </c>
      <c r="R96" s="38">
        <v>0</v>
      </c>
      <c r="S96" s="87">
        <v>0</v>
      </c>
      <c r="T96" s="41">
        <v>0</v>
      </c>
      <c r="U96" s="41">
        <v>0</v>
      </c>
      <c r="V96" s="38">
        <v>0</v>
      </c>
      <c r="W96" s="38">
        <v>0</v>
      </c>
    </row>
    <row r="97" spans="1:23" s="36" customFormat="1" ht="14.25">
      <c r="A97" s="70" t="s">
        <v>103</v>
      </c>
      <c r="B97" s="57">
        <v>0</v>
      </c>
      <c r="C97" s="55">
        <v>1.250004816425E-3</v>
      </c>
      <c r="D97" s="71">
        <f t="shared" si="7"/>
        <v>0</v>
      </c>
      <c r="E97" s="72">
        <f t="shared" si="6"/>
        <v>281884.58181547251</v>
      </c>
      <c r="F97" s="73">
        <f t="shared" si="8"/>
        <v>0</v>
      </c>
      <c r="G97" s="73">
        <f t="shared" si="9"/>
        <v>242134.03454863897</v>
      </c>
      <c r="H97" s="71">
        <f t="shared" si="10"/>
        <v>0</v>
      </c>
      <c r="I97" s="71">
        <f t="shared" si="11"/>
        <v>245448.08588179355</v>
      </c>
      <c r="J97" s="74" t="e">
        <v>#REF!</v>
      </c>
      <c r="K97" s="75" t="e">
        <v>#REF!</v>
      </c>
      <c r="L97" s="75" t="e">
        <v>#REF!</v>
      </c>
      <c r="M97" s="75" t="e">
        <v>#REF!</v>
      </c>
      <c r="N97" s="75" t="e">
        <v>#REF!</v>
      </c>
      <c r="O97" s="75" t="e">
        <v>#REF!</v>
      </c>
      <c r="P97" s="75"/>
      <c r="Q97" s="75">
        <v>178760.41909855997</v>
      </c>
      <c r="R97" s="73">
        <v>0</v>
      </c>
      <c r="S97" s="76">
        <v>240133.64575549061</v>
      </c>
      <c r="T97" s="90">
        <v>0</v>
      </c>
      <c r="U97" s="90">
        <v>246895.181753835</v>
      </c>
      <c r="V97" s="93">
        <v>0</v>
      </c>
      <c r="W97" s="93">
        <v>254103.16747000613</v>
      </c>
    </row>
    <row r="98" spans="1:23" ht="15">
      <c r="A98" s="22" t="s">
        <v>104</v>
      </c>
      <c r="B98" s="57">
        <v>0</v>
      </c>
      <c r="C98" s="55">
        <v>0</v>
      </c>
      <c r="D98" s="41">
        <f t="shared" si="7"/>
        <v>0</v>
      </c>
      <c r="E98" s="40">
        <f t="shared" si="6"/>
        <v>0</v>
      </c>
      <c r="F98" s="38">
        <f t="shared" si="8"/>
        <v>0</v>
      </c>
      <c r="G98" s="38">
        <f t="shared" si="9"/>
        <v>0</v>
      </c>
      <c r="H98" s="41">
        <f t="shared" si="10"/>
        <v>0</v>
      </c>
      <c r="I98" s="41">
        <f t="shared" si="11"/>
        <v>0</v>
      </c>
      <c r="J98" s="24" t="e">
        <v>#REF!</v>
      </c>
      <c r="K98" s="23" t="e">
        <v>#REF!</v>
      </c>
      <c r="L98" s="23" t="e">
        <v>#REF!</v>
      </c>
      <c r="M98" s="23" t="e">
        <v>#REF!</v>
      </c>
      <c r="N98" s="23" t="e">
        <v>#REF!</v>
      </c>
      <c r="O98" s="23" t="e">
        <v>#REF!</v>
      </c>
      <c r="P98" s="23"/>
      <c r="Q98" s="23">
        <v>11728.43434048</v>
      </c>
      <c r="R98" s="38">
        <v>0</v>
      </c>
      <c r="S98" s="87">
        <v>0</v>
      </c>
      <c r="T98" s="41">
        <v>0</v>
      </c>
      <c r="U98" s="41">
        <v>0</v>
      </c>
      <c r="V98" s="38">
        <v>0</v>
      </c>
      <c r="W98" s="38">
        <v>0</v>
      </c>
    </row>
    <row r="99" spans="1:23" s="36" customFormat="1" ht="14.25">
      <c r="A99" s="77" t="s">
        <v>105</v>
      </c>
      <c r="B99" s="57">
        <v>3.0176548119835119E-3</v>
      </c>
      <c r="C99" s="55">
        <v>1.0725969749356442E-4</v>
      </c>
      <c r="D99" s="71">
        <f t="shared" si="7"/>
        <v>680501.66972333286</v>
      </c>
      <c r="E99" s="72">
        <f t="shared" si="6"/>
        <v>24187.790779957832</v>
      </c>
      <c r="F99" s="73">
        <f t="shared" si="8"/>
        <v>584539.29528880562</v>
      </c>
      <c r="G99" s="73">
        <f t="shared" si="9"/>
        <v>20776.898582567632</v>
      </c>
      <c r="H99" s="71">
        <f t="shared" si="10"/>
        <v>592539.79482388427</v>
      </c>
      <c r="I99" s="71">
        <f t="shared" si="11"/>
        <v>21061.268801627208</v>
      </c>
      <c r="J99" s="74" t="e">
        <v>#REF!</v>
      </c>
      <c r="K99" s="75" t="e">
        <v>#REF!</v>
      </c>
      <c r="L99" s="75" t="e">
        <v>#REF!</v>
      </c>
      <c r="M99" s="75" t="e">
        <v>#REF!</v>
      </c>
      <c r="N99" s="75" t="e">
        <v>#REF!</v>
      </c>
      <c r="O99" s="75" t="e">
        <v>#REF!</v>
      </c>
      <c r="P99" s="75"/>
      <c r="Q99" s="75">
        <v>1236480.0108044802</v>
      </c>
      <c r="R99" s="73">
        <v>579710.12760227919</v>
      </c>
      <c r="S99" s="76">
        <v>20605.250366494151</v>
      </c>
      <c r="T99" s="90">
        <v>596033.25002044626</v>
      </c>
      <c r="U99" s="90">
        <v>21185.440375560232</v>
      </c>
      <c r="V99" s="93">
        <v>613434.15319721994</v>
      </c>
      <c r="W99" s="93">
        <v>21803.939086361668</v>
      </c>
    </row>
    <row r="100" spans="1:23" s="36" customFormat="1" ht="14.25">
      <c r="A100" s="70" t="s">
        <v>106</v>
      </c>
      <c r="B100" s="57">
        <v>0</v>
      </c>
      <c r="C100" s="55">
        <v>2.3981642238561103E-4</v>
      </c>
      <c r="D100" s="71">
        <f t="shared" si="7"/>
        <v>0</v>
      </c>
      <c r="E100" s="72">
        <f t="shared" si="6"/>
        <v>54080.233170610918</v>
      </c>
      <c r="F100" s="73">
        <f t="shared" si="8"/>
        <v>0</v>
      </c>
      <c r="G100" s="73">
        <f t="shared" si="9"/>
        <v>46453.99532885127</v>
      </c>
      <c r="H100" s="71">
        <f t="shared" si="10"/>
        <v>0</v>
      </c>
      <c r="I100" s="71">
        <f t="shared" si="11"/>
        <v>47089.804026446865</v>
      </c>
      <c r="J100" s="74" t="e">
        <v>#REF!</v>
      </c>
      <c r="K100" s="75" t="e">
        <v>#REF!</v>
      </c>
      <c r="L100" s="75" t="e">
        <v>#REF!</v>
      </c>
      <c r="M100" s="75" t="e">
        <v>#REF!</v>
      </c>
      <c r="N100" s="75" t="e">
        <v>#REF!</v>
      </c>
      <c r="O100" s="75" t="e">
        <v>#REF!</v>
      </c>
      <c r="P100" s="75"/>
      <c r="Q100" s="75">
        <v>26795.824868800002</v>
      </c>
      <c r="R100" s="73">
        <v>0</v>
      </c>
      <c r="S100" s="76">
        <v>46070.215940604496</v>
      </c>
      <c r="T100" s="90">
        <v>0</v>
      </c>
      <c r="U100" s="90">
        <v>47367.432840609748</v>
      </c>
      <c r="V100" s="93">
        <v>0</v>
      </c>
      <c r="W100" s="93">
        <v>48750.302189867543</v>
      </c>
    </row>
    <row r="101" spans="1:23" ht="15">
      <c r="A101" s="22" t="s">
        <v>218</v>
      </c>
      <c r="B101" s="57">
        <v>0</v>
      </c>
      <c r="C101" s="55">
        <v>0</v>
      </c>
      <c r="D101" s="41">
        <f t="shared" si="7"/>
        <v>0</v>
      </c>
      <c r="E101" s="40">
        <f t="shared" si="6"/>
        <v>0</v>
      </c>
      <c r="F101" s="38">
        <f t="shared" si="8"/>
        <v>0</v>
      </c>
      <c r="G101" s="38">
        <f t="shared" si="9"/>
        <v>0</v>
      </c>
      <c r="H101" s="41">
        <f t="shared" si="10"/>
        <v>0</v>
      </c>
      <c r="I101" s="41">
        <f t="shared" si="11"/>
        <v>0</v>
      </c>
      <c r="J101" s="24" t="e">
        <v>#REF!</v>
      </c>
      <c r="K101" s="23" t="e">
        <v>#REF!</v>
      </c>
      <c r="L101" s="23" t="e">
        <v>#REF!</v>
      </c>
      <c r="M101" s="23" t="e">
        <v>#REF!</v>
      </c>
      <c r="N101" s="23" t="e">
        <v>#REF!</v>
      </c>
      <c r="O101" s="23" t="e">
        <v>#REF!</v>
      </c>
      <c r="P101" s="23"/>
      <c r="Q101" s="23">
        <v>5373.1942014400001</v>
      </c>
      <c r="R101" s="38">
        <v>0</v>
      </c>
      <c r="S101" s="87">
        <v>0</v>
      </c>
      <c r="T101" s="41">
        <v>0</v>
      </c>
      <c r="U101" s="41">
        <v>0</v>
      </c>
      <c r="V101" s="38">
        <v>0</v>
      </c>
      <c r="W101" s="38">
        <v>0</v>
      </c>
    </row>
    <row r="102" spans="1:23" ht="15">
      <c r="A102" s="22" t="s">
        <v>219</v>
      </c>
      <c r="B102" s="57">
        <v>0</v>
      </c>
      <c r="C102" s="55">
        <v>0</v>
      </c>
      <c r="D102" s="41">
        <f t="shared" si="7"/>
        <v>0</v>
      </c>
      <c r="E102" s="40">
        <f t="shared" si="6"/>
        <v>0</v>
      </c>
      <c r="F102" s="38">
        <f t="shared" si="8"/>
        <v>0</v>
      </c>
      <c r="G102" s="38">
        <f t="shared" si="9"/>
        <v>0</v>
      </c>
      <c r="H102" s="41">
        <f t="shared" si="10"/>
        <v>0</v>
      </c>
      <c r="I102" s="41">
        <f t="shared" si="11"/>
        <v>0</v>
      </c>
      <c r="J102" s="24" t="e">
        <v>#REF!</v>
      </c>
      <c r="K102" s="23" t="e">
        <v>#REF!</v>
      </c>
      <c r="L102" s="23" t="e">
        <v>#REF!</v>
      </c>
      <c r="M102" s="23" t="e">
        <v>#REF!</v>
      </c>
      <c r="N102" s="23" t="e">
        <v>#REF!</v>
      </c>
      <c r="O102" s="23" t="e">
        <v>#REF!</v>
      </c>
      <c r="P102" s="23"/>
      <c r="Q102" s="23">
        <v>25056.200636480004</v>
      </c>
      <c r="R102" s="38">
        <v>0</v>
      </c>
      <c r="S102" s="87">
        <v>0</v>
      </c>
      <c r="T102" s="41">
        <v>0</v>
      </c>
      <c r="U102" s="41">
        <v>0</v>
      </c>
      <c r="V102" s="38">
        <v>0</v>
      </c>
      <c r="W102" s="38">
        <v>0</v>
      </c>
    </row>
    <row r="103" spans="1:23" ht="15">
      <c r="A103" s="22" t="s">
        <v>109</v>
      </c>
      <c r="B103" s="57">
        <v>0</v>
      </c>
      <c r="C103" s="55">
        <v>0</v>
      </c>
      <c r="D103" s="41">
        <f t="shared" si="7"/>
        <v>0</v>
      </c>
      <c r="E103" s="40">
        <f t="shared" si="6"/>
        <v>0</v>
      </c>
      <c r="F103" s="38">
        <f t="shared" si="8"/>
        <v>0</v>
      </c>
      <c r="G103" s="38">
        <f t="shared" si="9"/>
        <v>0</v>
      </c>
      <c r="H103" s="41">
        <f t="shared" si="10"/>
        <v>0</v>
      </c>
      <c r="I103" s="41">
        <f t="shared" si="11"/>
        <v>0</v>
      </c>
      <c r="J103" s="24" t="e">
        <v>#REF!</v>
      </c>
      <c r="K103" s="23" t="e">
        <v>#REF!</v>
      </c>
      <c r="L103" s="23" t="e">
        <v>#REF!</v>
      </c>
      <c r="M103" s="23" t="e">
        <v>#REF!</v>
      </c>
      <c r="N103" s="23" t="e">
        <v>#REF!</v>
      </c>
      <c r="O103" s="23" t="e">
        <v>#REF!</v>
      </c>
      <c r="P103" s="23"/>
      <c r="Q103" s="23">
        <v>9203.173358080001</v>
      </c>
      <c r="R103" s="38">
        <v>0</v>
      </c>
      <c r="S103" s="87">
        <v>0</v>
      </c>
      <c r="T103" s="41">
        <v>0</v>
      </c>
      <c r="U103" s="41">
        <v>0</v>
      </c>
      <c r="V103" s="38">
        <v>0</v>
      </c>
      <c r="W103" s="38">
        <v>0</v>
      </c>
    </row>
    <row r="104" spans="1:23" ht="15">
      <c r="A104" s="22" t="s">
        <v>220</v>
      </c>
      <c r="B104" s="57">
        <v>0</v>
      </c>
      <c r="C104" s="55">
        <v>0</v>
      </c>
      <c r="D104" s="41">
        <f t="shared" si="7"/>
        <v>0</v>
      </c>
      <c r="E104" s="40">
        <f t="shared" si="6"/>
        <v>0</v>
      </c>
      <c r="F104" s="38">
        <f t="shared" si="8"/>
        <v>0</v>
      </c>
      <c r="G104" s="38">
        <f t="shared" si="9"/>
        <v>0</v>
      </c>
      <c r="H104" s="41">
        <f t="shared" si="10"/>
        <v>0</v>
      </c>
      <c r="I104" s="41">
        <f t="shared" si="11"/>
        <v>0</v>
      </c>
      <c r="J104" s="24" t="e">
        <v>#REF!</v>
      </c>
      <c r="K104" s="23" t="e">
        <v>#REF!</v>
      </c>
      <c r="L104" s="23" t="e">
        <v>#REF!</v>
      </c>
      <c r="M104" s="23" t="e">
        <v>#REF!</v>
      </c>
      <c r="N104" s="23" t="e">
        <v>#REF!</v>
      </c>
      <c r="O104" s="23" t="e">
        <v>#REF!</v>
      </c>
      <c r="P104" s="23"/>
      <c r="Q104" s="23">
        <v>53521.503599199998</v>
      </c>
      <c r="R104" s="38">
        <v>0</v>
      </c>
      <c r="S104" s="87">
        <v>0</v>
      </c>
      <c r="T104" s="41">
        <v>0</v>
      </c>
      <c r="U104" s="41">
        <v>0</v>
      </c>
      <c r="V104" s="38">
        <v>0</v>
      </c>
      <c r="W104" s="38">
        <v>0</v>
      </c>
    </row>
    <row r="105" spans="1:23" ht="15">
      <c r="A105" s="22" t="s">
        <v>221</v>
      </c>
      <c r="B105" s="57">
        <v>0</v>
      </c>
      <c r="C105" s="55">
        <v>0</v>
      </c>
      <c r="D105" s="41">
        <f t="shared" si="7"/>
        <v>0</v>
      </c>
      <c r="E105" s="40">
        <f t="shared" si="6"/>
        <v>0</v>
      </c>
      <c r="F105" s="38">
        <f t="shared" si="8"/>
        <v>0</v>
      </c>
      <c r="G105" s="38">
        <f t="shared" si="9"/>
        <v>0</v>
      </c>
      <c r="H105" s="41">
        <f t="shared" si="10"/>
        <v>0</v>
      </c>
      <c r="I105" s="41">
        <f t="shared" si="11"/>
        <v>0</v>
      </c>
      <c r="J105" s="24" t="e">
        <v>#REF!</v>
      </c>
      <c r="K105" s="23" t="e">
        <v>#REF!</v>
      </c>
      <c r="L105" s="23" t="e">
        <v>#REF!</v>
      </c>
      <c r="M105" s="23" t="e">
        <v>#REF!</v>
      </c>
      <c r="N105" s="23" t="e">
        <v>#REF!</v>
      </c>
      <c r="O105" s="23" t="e">
        <v>#REF!</v>
      </c>
      <c r="P105" s="23"/>
      <c r="Q105" s="23">
        <v>3689.6868798400001</v>
      </c>
      <c r="R105" s="38">
        <v>0</v>
      </c>
      <c r="S105" s="87">
        <v>0</v>
      </c>
      <c r="T105" s="41">
        <v>0</v>
      </c>
      <c r="U105" s="41">
        <v>0</v>
      </c>
      <c r="V105" s="38">
        <v>0</v>
      </c>
      <c r="W105" s="38">
        <v>0</v>
      </c>
    </row>
    <row r="106" spans="1:23" ht="15">
      <c r="A106" s="22" t="s">
        <v>112</v>
      </c>
      <c r="B106" s="57">
        <v>0</v>
      </c>
      <c r="C106" s="55">
        <v>0</v>
      </c>
      <c r="D106" s="41">
        <f t="shared" si="7"/>
        <v>0</v>
      </c>
      <c r="E106" s="40">
        <f t="shared" si="6"/>
        <v>0</v>
      </c>
      <c r="F106" s="38">
        <f t="shared" si="8"/>
        <v>0</v>
      </c>
      <c r="G106" s="38">
        <f t="shared" si="9"/>
        <v>0</v>
      </c>
      <c r="H106" s="41">
        <f t="shared" si="10"/>
        <v>0</v>
      </c>
      <c r="I106" s="41">
        <f t="shared" si="11"/>
        <v>0</v>
      </c>
      <c r="J106" s="24" t="e">
        <v>#REF!</v>
      </c>
      <c r="K106" s="23" t="e">
        <v>#REF!</v>
      </c>
      <c r="L106" s="23" t="e">
        <v>#REF!</v>
      </c>
      <c r="M106" s="23" t="e">
        <v>#REF!</v>
      </c>
      <c r="N106" s="23" t="e">
        <v>#REF!</v>
      </c>
      <c r="O106" s="23" t="e">
        <v>#REF!</v>
      </c>
      <c r="P106" s="23"/>
      <c r="Q106" s="23">
        <v>6060.6263577599993</v>
      </c>
      <c r="R106" s="38">
        <v>0</v>
      </c>
      <c r="S106" s="87">
        <v>0</v>
      </c>
      <c r="T106" s="41">
        <v>0</v>
      </c>
      <c r="U106" s="41">
        <v>0</v>
      </c>
      <c r="V106" s="38">
        <v>0</v>
      </c>
      <c r="W106" s="38">
        <v>0</v>
      </c>
    </row>
    <row r="107" spans="1:23" s="36" customFormat="1" ht="14.25">
      <c r="A107" s="70" t="s">
        <v>113</v>
      </c>
      <c r="B107" s="57">
        <v>6.4066517796790084E-5</v>
      </c>
      <c r="C107" s="55">
        <v>0</v>
      </c>
      <c r="D107" s="71">
        <f t="shared" si="7"/>
        <v>14447.435194026917</v>
      </c>
      <c r="E107" s="72">
        <f t="shared" si="6"/>
        <v>0</v>
      </c>
      <c r="F107" s="73">
        <f t="shared" si="8"/>
        <v>12410.099729043503</v>
      </c>
      <c r="G107" s="73">
        <f t="shared" si="9"/>
        <v>0</v>
      </c>
      <c r="H107" s="71">
        <f t="shared" si="10"/>
        <v>12579.954857539931</v>
      </c>
      <c r="I107" s="71">
        <f t="shared" si="11"/>
        <v>0</v>
      </c>
      <c r="J107" s="74" t="e">
        <v>#REF!</v>
      </c>
      <c r="K107" s="75" t="e">
        <v>#REF!</v>
      </c>
      <c r="L107" s="75" t="e">
        <v>#REF!</v>
      </c>
      <c r="M107" s="75" t="e">
        <v>#REF!</v>
      </c>
      <c r="N107" s="75" t="e">
        <v>#REF!</v>
      </c>
      <c r="O107" s="75" t="e">
        <v>#REF!</v>
      </c>
      <c r="P107" s="75"/>
      <c r="Q107" s="75">
        <v>4503.38208528</v>
      </c>
      <c r="R107" s="73">
        <v>12307.573768716989</v>
      </c>
      <c r="S107" s="88">
        <v>0</v>
      </c>
      <c r="T107" s="90">
        <v>12654.122886511976</v>
      </c>
      <c r="U107" s="90">
        <v>0</v>
      </c>
      <c r="V107" s="93">
        <v>13023.553899173832</v>
      </c>
      <c r="W107" s="93">
        <v>0</v>
      </c>
    </row>
    <row r="108" spans="1:23" ht="15">
      <c r="A108" s="22" t="s">
        <v>114</v>
      </c>
      <c r="B108" s="57">
        <v>0</v>
      </c>
      <c r="C108" s="55">
        <v>0</v>
      </c>
      <c r="D108" s="41">
        <f t="shared" si="7"/>
        <v>0</v>
      </c>
      <c r="E108" s="40">
        <f t="shared" si="6"/>
        <v>0</v>
      </c>
      <c r="F108" s="38">
        <f t="shared" si="8"/>
        <v>0</v>
      </c>
      <c r="G108" s="38">
        <f t="shared" si="9"/>
        <v>0</v>
      </c>
      <c r="H108" s="41">
        <f t="shared" si="10"/>
        <v>0</v>
      </c>
      <c r="I108" s="41">
        <f t="shared" si="11"/>
        <v>0</v>
      </c>
      <c r="J108" s="24" t="e">
        <v>#REF!</v>
      </c>
      <c r="K108" s="23" t="e">
        <v>#REF!</v>
      </c>
      <c r="L108" s="23" t="e">
        <v>#REF!</v>
      </c>
      <c r="M108" s="23" t="e">
        <v>#REF!</v>
      </c>
      <c r="N108" s="23" t="e">
        <v>#REF!</v>
      </c>
      <c r="O108" s="23" t="e">
        <v>#REF!</v>
      </c>
      <c r="P108" s="23"/>
      <c r="Q108" s="23">
        <v>9455.6994563200005</v>
      </c>
      <c r="R108" s="38">
        <v>0</v>
      </c>
      <c r="S108" s="87">
        <v>0</v>
      </c>
      <c r="T108" s="41">
        <v>0</v>
      </c>
      <c r="U108" s="41">
        <v>0</v>
      </c>
      <c r="V108" s="38">
        <v>0</v>
      </c>
      <c r="W108" s="38">
        <v>0</v>
      </c>
    </row>
    <row r="109" spans="1:23" ht="15">
      <c r="A109" s="22" t="s">
        <v>115</v>
      </c>
      <c r="B109" s="57">
        <v>0</v>
      </c>
      <c r="C109" s="55">
        <v>0</v>
      </c>
      <c r="D109" s="41">
        <f t="shared" si="7"/>
        <v>0</v>
      </c>
      <c r="E109" s="40">
        <f t="shared" si="6"/>
        <v>0</v>
      </c>
      <c r="F109" s="38">
        <f t="shared" si="8"/>
        <v>0</v>
      </c>
      <c r="G109" s="38">
        <f t="shared" si="9"/>
        <v>0</v>
      </c>
      <c r="H109" s="41">
        <f t="shared" si="10"/>
        <v>0</v>
      </c>
      <c r="I109" s="41">
        <f t="shared" si="11"/>
        <v>0</v>
      </c>
      <c r="J109" s="24" t="e">
        <v>#REF!</v>
      </c>
      <c r="K109" s="23" t="e">
        <v>#REF!</v>
      </c>
      <c r="L109" s="23" t="e">
        <v>#REF!</v>
      </c>
      <c r="M109" s="23" t="e">
        <v>#REF!</v>
      </c>
      <c r="N109" s="23" t="e">
        <v>#REF!</v>
      </c>
      <c r="O109" s="23" t="e">
        <v>#REF!</v>
      </c>
      <c r="P109" s="23"/>
      <c r="Q109" s="23">
        <v>46941.795817280006</v>
      </c>
      <c r="R109" s="38">
        <v>0</v>
      </c>
      <c r="S109" s="87">
        <v>0</v>
      </c>
      <c r="T109" s="41">
        <v>0</v>
      </c>
      <c r="U109" s="41">
        <v>0</v>
      </c>
      <c r="V109" s="38">
        <v>0</v>
      </c>
      <c r="W109" s="38">
        <v>0</v>
      </c>
    </row>
    <row r="110" spans="1:23" s="36" customFormat="1" ht="14.25">
      <c r="A110" s="70" t="s">
        <v>116</v>
      </c>
      <c r="B110" s="57">
        <v>0</v>
      </c>
      <c r="C110" s="55">
        <v>3.8088016137714727E-4</v>
      </c>
      <c r="D110" s="71">
        <f t="shared" si="7"/>
        <v>0</v>
      </c>
      <c r="E110" s="72">
        <f t="shared" si="6"/>
        <v>85891.065058987064</v>
      </c>
      <c r="F110" s="73">
        <f t="shared" si="8"/>
        <v>0</v>
      </c>
      <c r="G110" s="73">
        <f t="shared" si="9"/>
        <v>73778.955842382376</v>
      </c>
      <c r="H110" s="71">
        <f t="shared" si="10"/>
        <v>0</v>
      </c>
      <c r="I110" s="71">
        <f t="shared" si="11"/>
        <v>74788.757076744107</v>
      </c>
      <c r="J110" s="74" t="e">
        <v>#REF!</v>
      </c>
      <c r="K110" s="75" t="e">
        <v>#REF!</v>
      </c>
      <c r="L110" s="75" t="e">
        <v>#REF!</v>
      </c>
      <c r="M110" s="75" t="e">
        <v>#REF!</v>
      </c>
      <c r="N110" s="75" t="e">
        <v>#REF!</v>
      </c>
      <c r="O110" s="75" t="e">
        <v>#REF!</v>
      </c>
      <c r="P110" s="75"/>
      <c r="Q110" s="75">
        <v>14127.432273760001</v>
      </c>
      <c r="R110" s="73">
        <v>0</v>
      </c>
      <c r="S110" s="76">
        <v>73169.43146588403</v>
      </c>
      <c r="T110" s="90">
        <v>0</v>
      </c>
      <c r="U110" s="90">
        <v>75229.691465179261</v>
      </c>
      <c r="V110" s="93">
        <v>0</v>
      </c>
      <c r="W110" s="93">
        <v>77425.986012772424</v>
      </c>
    </row>
    <row r="111" spans="1:23" s="36" customFormat="1" ht="14.25">
      <c r="A111" s="70" t="s">
        <v>117</v>
      </c>
      <c r="B111" s="57">
        <v>6.8798478467565997E-5</v>
      </c>
      <c r="C111" s="55">
        <v>4.729054919716257E-5</v>
      </c>
      <c r="D111" s="71">
        <f t="shared" si="7"/>
        <v>15514.524486261627</v>
      </c>
      <c r="E111" s="72">
        <f t="shared" si="6"/>
        <v>10664.340256216947</v>
      </c>
      <c r="F111" s="73">
        <f t="shared" si="8"/>
        <v>13326.71118004362</v>
      </c>
      <c r="G111" s="73">
        <f t="shared" si="9"/>
        <v>9160.4858818693283</v>
      </c>
      <c r="H111" s="71">
        <f t="shared" si="10"/>
        <v>13509.111828655939</v>
      </c>
      <c r="I111" s="71">
        <f t="shared" si="11"/>
        <v>9285.8640448596871</v>
      </c>
      <c r="J111" s="74" t="e">
        <v>#REF!</v>
      </c>
      <c r="K111" s="75" t="e">
        <v>#REF!</v>
      </c>
      <c r="L111" s="75" t="e">
        <v>#REF!</v>
      </c>
      <c r="M111" s="75" t="e">
        <v>#REF!</v>
      </c>
      <c r="N111" s="75" t="e">
        <v>#REF!</v>
      </c>
      <c r="O111" s="75" t="e">
        <v>#REF!</v>
      </c>
      <c r="P111" s="75"/>
      <c r="Q111" s="75">
        <v>6369.2693667199992</v>
      </c>
      <c r="R111" s="73">
        <v>13216.612640018966</v>
      </c>
      <c r="S111" s="76">
        <v>9084.8065857635829</v>
      </c>
      <c r="T111" s="90">
        <v>13588.757917122928</v>
      </c>
      <c r="U111" s="90">
        <v>9340.6110007358329</v>
      </c>
      <c r="V111" s="93">
        <v>13985.475148586713</v>
      </c>
      <c r="W111" s="93">
        <v>9613.3056325036669</v>
      </c>
    </row>
    <row r="112" spans="1:23" ht="15">
      <c r="A112" s="22" t="s">
        <v>118</v>
      </c>
      <c r="B112" s="57">
        <v>0</v>
      </c>
      <c r="C112" s="55">
        <v>0</v>
      </c>
      <c r="D112" s="41">
        <f t="shared" si="7"/>
        <v>0</v>
      </c>
      <c r="E112" s="40">
        <f t="shared" si="6"/>
        <v>0</v>
      </c>
      <c r="F112" s="38">
        <f t="shared" si="8"/>
        <v>0</v>
      </c>
      <c r="G112" s="38">
        <f t="shared" si="9"/>
        <v>0</v>
      </c>
      <c r="H112" s="41">
        <f t="shared" si="10"/>
        <v>0</v>
      </c>
      <c r="I112" s="41">
        <f t="shared" si="11"/>
        <v>0</v>
      </c>
      <c r="J112" s="24" t="e">
        <v>#REF!</v>
      </c>
      <c r="K112" s="23" t="e">
        <v>#REF!</v>
      </c>
      <c r="L112" s="23" t="e">
        <v>#REF!</v>
      </c>
      <c r="M112" s="23" t="e">
        <v>#REF!</v>
      </c>
      <c r="N112" s="23" t="e">
        <v>#REF!</v>
      </c>
      <c r="O112" s="23" t="e">
        <v>#REF!</v>
      </c>
      <c r="P112" s="23"/>
      <c r="Q112" s="23">
        <v>10592.0668984</v>
      </c>
      <c r="R112" s="38">
        <v>0</v>
      </c>
      <c r="S112" s="87">
        <v>0</v>
      </c>
      <c r="T112" s="41">
        <v>0</v>
      </c>
      <c r="U112" s="41">
        <v>0</v>
      </c>
      <c r="V112" s="38">
        <v>0</v>
      </c>
      <c r="W112" s="38">
        <v>0</v>
      </c>
    </row>
    <row r="113" spans="1:23" s="36" customFormat="1" ht="14.25">
      <c r="A113" s="70" t="s">
        <v>119</v>
      </c>
      <c r="B113" s="57">
        <v>1.6138012611655506E-4</v>
      </c>
      <c r="C113" s="55">
        <v>3.740148489775591E-5</v>
      </c>
      <c r="D113" s="71">
        <f t="shared" si="7"/>
        <v>36392.315266269026</v>
      </c>
      <c r="E113" s="72">
        <f t="shared" si="6"/>
        <v>8434.2890452488173</v>
      </c>
      <c r="F113" s="73">
        <f t="shared" si="8"/>
        <v>31260.376375449101</v>
      </c>
      <c r="G113" s="73">
        <f t="shared" si="9"/>
        <v>7244.9100334702571</v>
      </c>
      <c r="H113" s="71">
        <f t="shared" si="10"/>
        <v>31688.232344541128</v>
      </c>
      <c r="I113" s="71">
        <f t="shared" si="11"/>
        <v>7344.0700041029022</v>
      </c>
      <c r="J113" s="74" t="e">
        <v>#REF!</v>
      </c>
      <c r="K113" s="75" t="e">
        <v>#REF!</v>
      </c>
      <c r="L113" s="75" t="e">
        <v>#REF!</v>
      </c>
      <c r="M113" s="75" t="e">
        <v>#REF!</v>
      </c>
      <c r="N113" s="75" t="e">
        <v>#REF!</v>
      </c>
      <c r="O113" s="75" t="e">
        <v>#REF!</v>
      </c>
      <c r="P113" s="75"/>
      <c r="Q113" s="75">
        <v>15698.705773920001</v>
      </c>
      <c r="R113" s="73">
        <v>31002.118973974684</v>
      </c>
      <c r="S113" s="76">
        <v>7185.0562551059811</v>
      </c>
      <c r="T113" s="90">
        <v>31875.057636143363</v>
      </c>
      <c r="U113" s="90">
        <v>7387.3686647901113</v>
      </c>
      <c r="V113" s="93">
        <v>32805.634565637789</v>
      </c>
      <c r="W113" s="93">
        <v>7603.0393289061412</v>
      </c>
    </row>
    <row r="114" spans="1:23" ht="15">
      <c r="A114" s="22" t="s">
        <v>120</v>
      </c>
      <c r="B114" s="57">
        <v>0</v>
      </c>
      <c r="C114" s="55">
        <v>0</v>
      </c>
      <c r="D114" s="41">
        <f t="shared" si="7"/>
        <v>0</v>
      </c>
      <c r="E114" s="40">
        <f t="shared" si="6"/>
        <v>0</v>
      </c>
      <c r="F114" s="38">
        <f t="shared" si="8"/>
        <v>0</v>
      </c>
      <c r="G114" s="38">
        <f t="shared" si="9"/>
        <v>0</v>
      </c>
      <c r="H114" s="41">
        <f t="shared" si="10"/>
        <v>0</v>
      </c>
      <c r="I114" s="41">
        <f t="shared" si="11"/>
        <v>0</v>
      </c>
      <c r="J114" s="24" t="e">
        <v>#REF!</v>
      </c>
      <c r="K114" s="23" t="e">
        <v>#REF!</v>
      </c>
      <c r="L114" s="23" t="e">
        <v>#REF!</v>
      </c>
      <c r="M114" s="23" t="e">
        <v>#REF!</v>
      </c>
      <c r="N114" s="23" t="e">
        <v>#REF!</v>
      </c>
      <c r="O114" s="23" t="e">
        <v>#REF!</v>
      </c>
      <c r="P114" s="23"/>
      <c r="Q114" s="23">
        <v>41484.426249759999</v>
      </c>
      <c r="R114" s="38">
        <v>0</v>
      </c>
      <c r="S114" s="87">
        <v>0</v>
      </c>
      <c r="T114" s="41">
        <v>0</v>
      </c>
      <c r="U114" s="41">
        <v>0</v>
      </c>
      <c r="V114" s="38">
        <v>0</v>
      </c>
      <c r="W114" s="38">
        <v>0</v>
      </c>
    </row>
    <row r="115" spans="1:23" ht="15">
      <c r="A115" s="22" t="s">
        <v>121</v>
      </c>
      <c r="B115" s="57">
        <v>0</v>
      </c>
      <c r="C115" s="55">
        <v>0</v>
      </c>
      <c r="D115" s="41">
        <f t="shared" si="7"/>
        <v>0</v>
      </c>
      <c r="E115" s="40">
        <f t="shared" si="6"/>
        <v>0</v>
      </c>
      <c r="F115" s="38">
        <f t="shared" si="8"/>
        <v>0</v>
      </c>
      <c r="G115" s="38">
        <f t="shared" si="9"/>
        <v>0</v>
      </c>
      <c r="H115" s="41">
        <f t="shared" si="10"/>
        <v>0</v>
      </c>
      <c r="I115" s="41">
        <f t="shared" si="11"/>
        <v>0</v>
      </c>
      <c r="J115" s="24" t="e">
        <v>#REF!</v>
      </c>
      <c r="K115" s="23" t="e">
        <v>#REF!</v>
      </c>
      <c r="L115" s="23" t="e">
        <v>#REF!</v>
      </c>
      <c r="M115" s="23" t="e">
        <v>#REF!</v>
      </c>
      <c r="N115" s="23" t="e">
        <v>#REF!</v>
      </c>
      <c r="O115" s="23" t="e">
        <v>#REF!</v>
      </c>
      <c r="P115" s="23"/>
      <c r="Q115" s="23">
        <v>15207.682805119999</v>
      </c>
      <c r="R115" s="38">
        <v>0</v>
      </c>
      <c r="S115" s="87">
        <v>0</v>
      </c>
      <c r="T115" s="41">
        <v>0</v>
      </c>
      <c r="U115" s="41">
        <v>0</v>
      </c>
      <c r="V115" s="38">
        <v>0</v>
      </c>
      <c r="W115" s="38">
        <v>0</v>
      </c>
    </row>
    <row r="116" spans="1:23" ht="15">
      <c r="A116" s="22" t="s">
        <v>122</v>
      </c>
      <c r="B116" s="57">
        <v>0</v>
      </c>
      <c r="C116" s="55">
        <v>0</v>
      </c>
      <c r="D116" s="41">
        <f t="shared" si="7"/>
        <v>0</v>
      </c>
      <c r="E116" s="40">
        <f t="shared" si="6"/>
        <v>0</v>
      </c>
      <c r="F116" s="38">
        <f t="shared" si="8"/>
        <v>0</v>
      </c>
      <c r="G116" s="38">
        <f t="shared" si="9"/>
        <v>0</v>
      </c>
      <c r="H116" s="41">
        <f t="shared" si="10"/>
        <v>0</v>
      </c>
      <c r="I116" s="41">
        <f t="shared" si="11"/>
        <v>0</v>
      </c>
      <c r="J116" s="24" t="e">
        <v>#REF!</v>
      </c>
      <c r="K116" s="23" t="e">
        <v>#REF!</v>
      </c>
      <c r="L116" s="23" t="e">
        <v>#REF!</v>
      </c>
      <c r="M116" s="23" t="e">
        <v>#REF!</v>
      </c>
      <c r="N116" s="23" t="e">
        <v>#REF!</v>
      </c>
      <c r="O116" s="23" t="e">
        <v>#REF!</v>
      </c>
      <c r="P116" s="23"/>
      <c r="Q116" s="23">
        <v>4573.5282236800003</v>
      </c>
      <c r="R116" s="38">
        <v>0</v>
      </c>
      <c r="S116" s="87">
        <v>0</v>
      </c>
      <c r="T116" s="41">
        <v>0</v>
      </c>
      <c r="U116" s="41">
        <v>0</v>
      </c>
      <c r="V116" s="38">
        <v>0</v>
      </c>
      <c r="W116" s="38">
        <v>0</v>
      </c>
    </row>
    <row r="117" spans="1:23" ht="15">
      <c r="A117" s="22" t="s">
        <v>123</v>
      </c>
      <c r="B117" s="57">
        <v>0</v>
      </c>
      <c r="C117" s="55">
        <v>0</v>
      </c>
      <c r="D117" s="41">
        <f t="shared" si="7"/>
        <v>0</v>
      </c>
      <c r="E117" s="40">
        <f t="shared" si="6"/>
        <v>0</v>
      </c>
      <c r="F117" s="38">
        <f t="shared" si="8"/>
        <v>0</v>
      </c>
      <c r="G117" s="38">
        <f t="shared" si="9"/>
        <v>0</v>
      </c>
      <c r="H117" s="41">
        <f t="shared" si="10"/>
        <v>0</v>
      </c>
      <c r="I117" s="41">
        <f t="shared" si="11"/>
        <v>0</v>
      </c>
      <c r="J117" s="24" t="e">
        <v>#REF!</v>
      </c>
      <c r="K117" s="23" t="e">
        <v>#REF!</v>
      </c>
      <c r="L117" s="23" t="e">
        <v>#REF!</v>
      </c>
      <c r="M117" s="23" t="e">
        <v>#REF!</v>
      </c>
      <c r="N117" s="23" t="e">
        <v>#REF!</v>
      </c>
      <c r="O117" s="23" t="e">
        <v>#REF!</v>
      </c>
      <c r="P117" s="23"/>
      <c r="Q117" s="23">
        <v>5064.5511924799994</v>
      </c>
      <c r="R117" s="38">
        <v>0</v>
      </c>
      <c r="S117" s="87">
        <v>0</v>
      </c>
      <c r="T117" s="41">
        <v>0</v>
      </c>
      <c r="U117" s="41">
        <v>0</v>
      </c>
      <c r="V117" s="38">
        <v>0</v>
      </c>
      <c r="W117" s="38">
        <v>0</v>
      </c>
    </row>
    <row r="118" spans="1:23" s="36" customFormat="1" ht="14.25">
      <c r="A118" s="70" t="s">
        <v>124</v>
      </c>
      <c r="B118" s="57">
        <v>0</v>
      </c>
      <c r="C118" s="55">
        <v>1.5025145799098493E-5</v>
      </c>
      <c r="D118" s="71">
        <f t="shared" si="7"/>
        <v>0</v>
      </c>
      <c r="E118" s="72">
        <f t="shared" si="6"/>
        <v>3388.2724967480181</v>
      </c>
      <c r="F118" s="73">
        <f t="shared" si="8"/>
        <v>0</v>
      </c>
      <c r="G118" s="73">
        <f t="shared" si="9"/>
        <v>2910.4681231726577</v>
      </c>
      <c r="H118" s="71">
        <f t="shared" si="10"/>
        <v>0</v>
      </c>
      <c r="I118" s="71">
        <f t="shared" si="11"/>
        <v>2950.3032532554003</v>
      </c>
      <c r="J118" s="74" t="e">
        <v>#REF!</v>
      </c>
      <c r="K118" s="75" t="e">
        <v>#REF!</v>
      </c>
      <c r="L118" s="75" t="e">
        <v>#REF!</v>
      </c>
      <c r="M118" s="75" t="e">
        <v>#REF!</v>
      </c>
      <c r="N118" s="75" t="e">
        <v>#REF!</v>
      </c>
      <c r="O118" s="75" t="e">
        <v>#REF!</v>
      </c>
      <c r="P118" s="75"/>
      <c r="Q118" s="75">
        <v>18981.545051039997</v>
      </c>
      <c r="R118" s="73">
        <v>0</v>
      </c>
      <c r="S118" s="76">
        <v>2886.4233092031427</v>
      </c>
      <c r="T118" s="90">
        <v>0</v>
      </c>
      <c r="U118" s="90">
        <v>2967.6974474032922</v>
      </c>
      <c r="V118" s="93">
        <v>0</v>
      </c>
      <c r="W118" s="93">
        <v>3054.3379426079669</v>
      </c>
    </row>
    <row r="119" spans="1:23" ht="15">
      <c r="A119" s="22" t="s">
        <v>125</v>
      </c>
      <c r="B119" s="57">
        <v>0</v>
      </c>
      <c r="C119" s="55">
        <v>0</v>
      </c>
      <c r="D119" s="41">
        <f t="shared" si="7"/>
        <v>0</v>
      </c>
      <c r="E119" s="40">
        <f t="shared" si="6"/>
        <v>0</v>
      </c>
      <c r="F119" s="38">
        <f t="shared" si="8"/>
        <v>0</v>
      </c>
      <c r="G119" s="38">
        <f t="shared" si="9"/>
        <v>0</v>
      </c>
      <c r="H119" s="41">
        <f t="shared" si="10"/>
        <v>0</v>
      </c>
      <c r="I119" s="41">
        <f t="shared" si="11"/>
        <v>0</v>
      </c>
      <c r="J119" s="24" t="e">
        <v>#REF!</v>
      </c>
      <c r="K119" s="23" t="e">
        <v>#REF!</v>
      </c>
      <c r="L119" s="23" t="e">
        <v>#REF!</v>
      </c>
      <c r="M119" s="23" t="e">
        <v>#REF!</v>
      </c>
      <c r="N119" s="23" t="e">
        <v>#REF!</v>
      </c>
      <c r="O119" s="23" t="e">
        <v>#REF!</v>
      </c>
      <c r="P119" s="23"/>
      <c r="Q119" s="23">
        <v>5808.1002595199998</v>
      </c>
      <c r="R119" s="38">
        <v>0</v>
      </c>
      <c r="S119" s="87">
        <v>0</v>
      </c>
      <c r="T119" s="41">
        <v>0</v>
      </c>
      <c r="U119" s="41">
        <v>0</v>
      </c>
      <c r="V119" s="38">
        <v>0</v>
      </c>
      <c r="W119" s="38">
        <v>0</v>
      </c>
    </row>
    <row r="120" spans="1:23" s="36" customFormat="1" ht="14.25">
      <c r="A120" s="70" t="s">
        <v>126</v>
      </c>
      <c r="B120" s="57">
        <v>0</v>
      </c>
      <c r="C120" s="55">
        <v>1.1852551299288849E-4</v>
      </c>
      <c r="D120" s="71">
        <f t="shared" si="7"/>
        <v>0</v>
      </c>
      <c r="E120" s="72">
        <f t="shared" si="6"/>
        <v>26728.308743656231</v>
      </c>
      <c r="F120" s="73">
        <f t="shared" si="8"/>
        <v>0</v>
      </c>
      <c r="G120" s="73">
        <f t="shared" si="9"/>
        <v>22959.160061474176</v>
      </c>
      <c r="H120" s="71">
        <f t="shared" si="10"/>
        <v>0</v>
      </c>
      <c r="I120" s="71">
        <f t="shared" si="11"/>
        <v>23273.398558146786</v>
      </c>
      <c r="J120" s="74" t="e">
        <v>#REF!</v>
      </c>
      <c r="K120" s="75" t="e">
        <v>#REF!</v>
      </c>
      <c r="L120" s="75" t="e">
        <v>#REF!</v>
      </c>
      <c r="M120" s="75" t="e">
        <v>#REF!</v>
      </c>
      <c r="N120" s="75" t="e">
        <v>#REF!</v>
      </c>
      <c r="O120" s="75" t="e">
        <v>#REF!</v>
      </c>
      <c r="P120" s="75"/>
      <c r="Q120" s="75">
        <v>24060.125471199997</v>
      </c>
      <c r="R120" s="73">
        <v>0</v>
      </c>
      <c r="S120" s="76">
        <v>22769.483106011536</v>
      </c>
      <c r="T120" s="90">
        <v>0</v>
      </c>
      <c r="U120" s="90">
        <v>23410.612253910091</v>
      </c>
      <c r="V120" s="93">
        <v>0</v>
      </c>
      <c r="W120" s="93">
        <v>24094.073784160806</v>
      </c>
    </row>
    <row r="121" spans="1:23" s="36" customFormat="1" ht="14.25">
      <c r="A121" s="70" t="s">
        <v>127</v>
      </c>
      <c r="B121" s="57">
        <v>2.497981770859508E-4</v>
      </c>
      <c r="C121" s="55">
        <v>1.9523637778828584E-4</v>
      </c>
      <c r="D121" s="71">
        <f t="shared" si="7"/>
        <v>56331.186696963763</v>
      </c>
      <c r="E121" s="72">
        <f t="shared" si="6"/>
        <v>44027.130123718685</v>
      </c>
      <c r="F121" s="73">
        <f t="shared" si="8"/>
        <v>48387.525908661737</v>
      </c>
      <c r="G121" s="73">
        <f t="shared" si="9"/>
        <v>37818.55175545744</v>
      </c>
      <c r="H121" s="71">
        <f t="shared" si="10"/>
        <v>49049.798542265584</v>
      </c>
      <c r="I121" s="71">
        <f t="shared" si="11"/>
        <v>38336.168463479429</v>
      </c>
      <c r="J121" s="74" t="e">
        <v>#REF!</v>
      </c>
      <c r="K121" s="75" t="e">
        <v>#REF!</v>
      </c>
      <c r="L121" s="75" t="e">
        <v>#REF!</v>
      </c>
      <c r="M121" s="75" t="e">
        <v>#REF!</v>
      </c>
      <c r="N121" s="75" t="e">
        <v>#REF!</v>
      </c>
      <c r="O121" s="75" t="e">
        <v>#REF!</v>
      </c>
      <c r="P121" s="75"/>
      <c r="Q121" s="75">
        <v>35465.887575040004</v>
      </c>
      <c r="R121" s="73">
        <v>47987.772669773636</v>
      </c>
      <c r="S121" s="76">
        <v>37506.114029609686</v>
      </c>
      <c r="T121" s="90">
        <v>49338.9829567212</v>
      </c>
      <c r="U121" s="90">
        <v>38562.188197689553</v>
      </c>
      <c r="V121" s="93">
        <v>50779.410760440107</v>
      </c>
      <c r="W121" s="93">
        <v>39687.99267770724</v>
      </c>
    </row>
    <row r="122" spans="1:23" ht="15">
      <c r="A122" s="22" t="s">
        <v>128</v>
      </c>
      <c r="B122" s="57">
        <v>0</v>
      </c>
      <c r="C122" s="55">
        <v>0</v>
      </c>
      <c r="D122" s="41">
        <f t="shared" si="7"/>
        <v>0</v>
      </c>
      <c r="E122" s="40">
        <f t="shared" si="6"/>
        <v>0</v>
      </c>
      <c r="F122" s="38">
        <f t="shared" si="8"/>
        <v>0</v>
      </c>
      <c r="G122" s="38">
        <f t="shared" si="9"/>
        <v>0</v>
      </c>
      <c r="H122" s="41">
        <f t="shared" si="10"/>
        <v>0</v>
      </c>
      <c r="I122" s="41">
        <f t="shared" si="11"/>
        <v>0</v>
      </c>
      <c r="J122" s="24" t="e">
        <v>#REF!</v>
      </c>
      <c r="K122" s="23" t="e">
        <v>#REF!</v>
      </c>
      <c r="L122" s="23" t="e">
        <v>#REF!</v>
      </c>
      <c r="M122" s="23" t="e">
        <v>#REF!</v>
      </c>
      <c r="N122" s="23" t="e">
        <v>#REF!</v>
      </c>
      <c r="O122" s="23" t="e">
        <v>#REF!</v>
      </c>
      <c r="P122" s="23"/>
      <c r="Q122" s="23">
        <v>49481.086027360005</v>
      </c>
      <c r="R122" s="38">
        <v>0</v>
      </c>
      <c r="S122" s="87">
        <v>0</v>
      </c>
      <c r="T122" s="41">
        <v>0</v>
      </c>
      <c r="U122" s="41">
        <v>0</v>
      </c>
      <c r="V122" s="38">
        <v>0</v>
      </c>
      <c r="W122" s="38">
        <v>0</v>
      </c>
    </row>
    <row r="123" spans="1:23" s="36" customFormat="1" ht="14.25">
      <c r="A123" s="70" t="s">
        <v>129</v>
      </c>
      <c r="B123" s="57">
        <v>2.0805812037302763E-3</v>
      </c>
      <c r="C123" s="55">
        <v>1.2186298099268823E-5</v>
      </c>
      <c r="D123" s="71">
        <f t="shared" si="7"/>
        <v>469185.20220104314</v>
      </c>
      <c r="E123" s="72">
        <f t="shared" si="6"/>
        <v>2748.0930460856243</v>
      </c>
      <c r="F123" s="73">
        <f t="shared" si="8"/>
        <v>403022.06395178498</v>
      </c>
      <c r="G123" s="73">
        <f t="shared" si="9"/>
        <v>2360.564924403564</v>
      </c>
      <c r="H123" s="71">
        <f t="shared" si="10"/>
        <v>408538.16502704221</v>
      </c>
      <c r="I123" s="71">
        <f t="shared" si="11"/>
        <v>2392.8736138833406</v>
      </c>
      <c r="J123" s="74" t="e">
        <v>#REF!</v>
      </c>
      <c r="K123" s="75" t="e">
        <v>#REF!</v>
      </c>
      <c r="L123" s="75" t="e">
        <v>#REF!</v>
      </c>
      <c r="M123" s="75" t="e">
        <v>#REF!</v>
      </c>
      <c r="N123" s="75" t="e">
        <v>#REF!</v>
      </c>
      <c r="O123" s="75" t="e">
        <v>#REF!</v>
      </c>
      <c r="P123" s="75"/>
      <c r="Q123" s="75">
        <v>309428.64571007993</v>
      </c>
      <c r="R123" s="73">
        <v>399692.49972252036</v>
      </c>
      <c r="S123" s="76">
        <v>2341.0631322285053</v>
      </c>
      <c r="T123" s="90">
        <v>410946.79612334154</v>
      </c>
      <c r="U123" s="90">
        <v>2406.9813528641821</v>
      </c>
      <c r="V123" s="93">
        <v>422944.18957396247</v>
      </c>
      <c r="W123" s="93">
        <v>2477.2520122075202</v>
      </c>
    </row>
    <row r="124" spans="1:23" ht="15">
      <c r="A124" s="22" t="s">
        <v>130</v>
      </c>
      <c r="B124" s="57">
        <v>0</v>
      </c>
      <c r="C124" s="55">
        <v>0</v>
      </c>
      <c r="D124" s="41">
        <f t="shared" si="7"/>
        <v>0</v>
      </c>
      <c r="E124" s="40">
        <f t="shared" si="6"/>
        <v>0</v>
      </c>
      <c r="F124" s="38">
        <f t="shared" si="8"/>
        <v>0</v>
      </c>
      <c r="G124" s="38">
        <f t="shared" si="9"/>
        <v>0</v>
      </c>
      <c r="H124" s="41">
        <f t="shared" si="10"/>
        <v>0</v>
      </c>
      <c r="I124" s="41">
        <f t="shared" si="11"/>
        <v>0</v>
      </c>
      <c r="J124" s="24" t="e">
        <v>#REF!</v>
      </c>
      <c r="K124" s="23" t="e">
        <v>#REF!</v>
      </c>
      <c r="L124" s="23" t="e">
        <v>#REF!</v>
      </c>
      <c r="M124" s="23" t="e">
        <v>#REF!</v>
      </c>
      <c r="N124" s="23" t="e">
        <v>#REF!</v>
      </c>
      <c r="O124" s="23" t="e">
        <v>#REF!</v>
      </c>
      <c r="P124" s="23"/>
      <c r="Q124" s="23">
        <v>7954.5720945600006</v>
      </c>
      <c r="R124" s="38">
        <v>0</v>
      </c>
      <c r="S124" s="87">
        <v>0</v>
      </c>
      <c r="T124" s="41">
        <v>0</v>
      </c>
      <c r="U124" s="41">
        <v>0</v>
      </c>
      <c r="V124" s="38">
        <v>0</v>
      </c>
      <c r="W124" s="38">
        <v>0</v>
      </c>
    </row>
    <row r="125" spans="1:23" ht="15">
      <c r="A125" s="22" t="s">
        <v>131</v>
      </c>
      <c r="B125" s="57">
        <v>0</v>
      </c>
      <c r="C125" s="55">
        <v>0</v>
      </c>
      <c r="D125" s="41">
        <f t="shared" si="7"/>
        <v>0</v>
      </c>
      <c r="E125" s="40">
        <f t="shared" si="6"/>
        <v>0</v>
      </c>
      <c r="F125" s="38">
        <f t="shared" si="8"/>
        <v>0</v>
      </c>
      <c r="G125" s="38">
        <f t="shared" si="9"/>
        <v>0</v>
      </c>
      <c r="H125" s="41">
        <f t="shared" si="10"/>
        <v>0</v>
      </c>
      <c r="I125" s="41">
        <f t="shared" si="11"/>
        <v>0</v>
      </c>
      <c r="J125" s="24" t="e">
        <v>#REF!</v>
      </c>
      <c r="K125" s="23" t="e">
        <v>#REF!</v>
      </c>
      <c r="L125" s="23" t="e">
        <v>#REF!</v>
      </c>
      <c r="M125" s="23" t="e">
        <v>#REF!</v>
      </c>
      <c r="N125" s="23" t="e">
        <v>#REF!</v>
      </c>
      <c r="O125" s="23" t="e">
        <v>#REF!</v>
      </c>
      <c r="P125" s="23"/>
      <c r="Q125" s="23">
        <v>5639.7495273599998</v>
      </c>
      <c r="R125" s="38">
        <v>0</v>
      </c>
      <c r="S125" s="87">
        <v>0</v>
      </c>
      <c r="T125" s="41">
        <v>0</v>
      </c>
      <c r="U125" s="41">
        <v>0</v>
      </c>
      <c r="V125" s="38">
        <v>0</v>
      </c>
      <c r="W125" s="38">
        <v>0</v>
      </c>
    </row>
    <row r="126" spans="1:23" ht="15">
      <c r="A126" s="22" t="s">
        <v>132</v>
      </c>
      <c r="B126" s="57">
        <v>0</v>
      </c>
      <c r="C126" s="55">
        <v>0</v>
      </c>
      <c r="D126" s="41">
        <f t="shared" si="7"/>
        <v>0</v>
      </c>
      <c r="E126" s="40">
        <f t="shared" si="6"/>
        <v>0</v>
      </c>
      <c r="F126" s="38">
        <f t="shared" si="8"/>
        <v>0</v>
      </c>
      <c r="G126" s="38">
        <f t="shared" si="9"/>
        <v>0</v>
      </c>
      <c r="H126" s="41">
        <f t="shared" si="10"/>
        <v>0</v>
      </c>
      <c r="I126" s="41">
        <f t="shared" si="11"/>
        <v>0</v>
      </c>
      <c r="J126" s="24" t="e">
        <v>#REF!</v>
      </c>
      <c r="K126" s="23" t="e">
        <v>#REF!</v>
      </c>
      <c r="L126" s="23" t="e">
        <v>#REF!</v>
      </c>
      <c r="M126" s="23" t="e">
        <v>#REF!</v>
      </c>
      <c r="N126" s="23" t="e">
        <v>#REF!</v>
      </c>
      <c r="O126" s="23" t="e">
        <v>#REF!</v>
      </c>
      <c r="P126" s="23"/>
      <c r="Q126" s="23">
        <v>28044.426132319997</v>
      </c>
      <c r="R126" s="38">
        <v>0</v>
      </c>
      <c r="S126" s="87">
        <v>0</v>
      </c>
      <c r="T126" s="41">
        <v>0</v>
      </c>
      <c r="U126" s="41">
        <v>0</v>
      </c>
      <c r="V126" s="38">
        <v>0</v>
      </c>
      <c r="W126" s="38">
        <v>0</v>
      </c>
    </row>
    <row r="127" spans="1:23" ht="15">
      <c r="A127" s="22" t="s">
        <v>133</v>
      </c>
      <c r="B127" s="57">
        <v>0</v>
      </c>
      <c r="C127" s="55">
        <v>0</v>
      </c>
      <c r="D127" s="41">
        <f t="shared" si="7"/>
        <v>0</v>
      </c>
      <c r="E127" s="40">
        <f t="shared" si="6"/>
        <v>0</v>
      </c>
      <c r="F127" s="38">
        <f t="shared" si="8"/>
        <v>0</v>
      </c>
      <c r="G127" s="38">
        <f t="shared" si="9"/>
        <v>0</v>
      </c>
      <c r="H127" s="41">
        <f t="shared" si="10"/>
        <v>0</v>
      </c>
      <c r="I127" s="41">
        <f t="shared" si="11"/>
        <v>0</v>
      </c>
      <c r="J127" s="24" t="e">
        <v>#REF!</v>
      </c>
      <c r="K127" s="23" t="e">
        <v>#REF!</v>
      </c>
      <c r="L127" s="23" t="e">
        <v>#REF!</v>
      </c>
      <c r="M127" s="23" t="e">
        <v>#REF!</v>
      </c>
      <c r="N127" s="23" t="e">
        <v>#REF!</v>
      </c>
      <c r="O127" s="23" t="e">
        <v>#REF!</v>
      </c>
      <c r="P127" s="23"/>
      <c r="Q127" s="23">
        <v>59245.428492640007</v>
      </c>
      <c r="R127" s="38">
        <v>0</v>
      </c>
      <c r="S127" s="87">
        <v>0</v>
      </c>
      <c r="T127" s="41">
        <v>0</v>
      </c>
      <c r="U127" s="41">
        <v>0</v>
      </c>
      <c r="V127" s="38">
        <v>0</v>
      </c>
      <c r="W127" s="38">
        <v>0</v>
      </c>
    </row>
    <row r="128" spans="1:23" ht="15">
      <c r="A128" s="22" t="s">
        <v>134</v>
      </c>
      <c r="B128" s="57">
        <v>0</v>
      </c>
      <c r="C128" s="55">
        <v>0</v>
      </c>
      <c r="D128" s="41">
        <f t="shared" si="7"/>
        <v>0</v>
      </c>
      <c r="E128" s="40">
        <f t="shared" si="6"/>
        <v>0</v>
      </c>
      <c r="F128" s="38">
        <f t="shared" si="8"/>
        <v>0</v>
      </c>
      <c r="G128" s="38">
        <f t="shared" si="9"/>
        <v>0</v>
      </c>
      <c r="H128" s="41">
        <f t="shared" si="10"/>
        <v>0</v>
      </c>
      <c r="I128" s="41">
        <f t="shared" si="11"/>
        <v>0</v>
      </c>
      <c r="J128" s="24" t="e">
        <v>#REF!</v>
      </c>
      <c r="K128" s="23" t="e">
        <v>#REF!</v>
      </c>
      <c r="L128" s="23" t="e">
        <v>#REF!</v>
      </c>
      <c r="M128" s="23" t="e">
        <v>#REF!</v>
      </c>
      <c r="N128" s="23" t="e">
        <v>#REF!</v>
      </c>
      <c r="O128" s="23" t="e">
        <v>#REF!</v>
      </c>
      <c r="P128" s="23"/>
      <c r="Q128" s="23">
        <v>3324.9269601599995</v>
      </c>
      <c r="R128" s="38">
        <v>0</v>
      </c>
      <c r="S128" s="87">
        <v>0</v>
      </c>
      <c r="T128" s="41">
        <v>0</v>
      </c>
      <c r="U128" s="41">
        <v>0</v>
      </c>
      <c r="V128" s="38">
        <v>0</v>
      </c>
      <c r="W128" s="38">
        <v>0</v>
      </c>
    </row>
    <row r="129" spans="1:23" ht="15">
      <c r="A129" s="22" t="s">
        <v>135</v>
      </c>
      <c r="B129" s="57">
        <v>0</v>
      </c>
      <c r="C129" s="55">
        <v>0</v>
      </c>
      <c r="D129" s="41">
        <f t="shared" si="7"/>
        <v>0</v>
      </c>
      <c r="E129" s="40">
        <f t="shared" si="6"/>
        <v>0</v>
      </c>
      <c r="F129" s="38">
        <f t="shared" si="8"/>
        <v>0</v>
      </c>
      <c r="G129" s="38">
        <f t="shared" si="9"/>
        <v>0</v>
      </c>
      <c r="H129" s="41">
        <f t="shared" si="10"/>
        <v>0</v>
      </c>
      <c r="I129" s="41">
        <f t="shared" si="11"/>
        <v>0</v>
      </c>
      <c r="J129" s="24" t="e">
        <v>#REF!</v>
      </c>
      <c r="K129" s="23" t="e">
        <v>#REF!</v>
      </c>
      <c r="L129" s="23" t="e">
        <v>#REF!</v>
      </c>
      <c r="M129" s="23" t="e">
        <v>#REF!</v>
      </c>
      <c r="N129" s="23" t="e">
        <v>#REF!</v>
      </c>
      <c r="O129" s="23" t="e">
        <v>#REF!</v>
      </c>
      <c r="P129" s="23"/>
      <c r="Q129" s="23">
        <v>9371.5240902400001</v>
      </c>
      <c r="R129" s="38">
        <v>0</v>
      </c>
      <c r="S129" s="87">
        <v>0</v>
      </c>
      <c r="T129" s="41">
        <v>0</v>
      </c>
      <c r="U129" s="41">
        <v>0</v>
      </c>
      <c r="V129" s="38">
        <v>0</v>
      </c>
      <c r="W129" s="38">
        <v>0</v>
      </c>
    </row>
    <row r="130" spans="1:23" ht="15">
      <c r="A130" s="22" t="s">
        <v>136</v>
      </c>
      <c r="B130" s="57">
        <v>0</v>
      </c>
      <c r="C130" s="55">
        <v>0</v>
      </c>
      <c r="D130" s="41">
        <f t="shared" si="7"/>
        <v>0</v>
      </c>
      <c r="E130" s="40">
        <f t="shared" si="6"/>
        <v>0</v>
      </c>
      <c r="F130" s="38">
        <f t="shared" si="8"/>
        <v>0</v>
      </c>
      <c r="G130" s="38">
        <f t="shared" si="9"/>
        <v>0</v>
      </c>
      <c r="H130" s="41">
        <f t="shared" si="10"/>
        <v>0</v>
      </c>
      <c r="I130" s="41">
        <f t="shared" si="11"/>
        <v>0</v>
      </c>
      <c r="J130" s="24" t="e">
        <v>#REF!</v>
      </c>
      <c r="K130" s="23" t="e">
        <v>#REF!</v>
      </c>
      <c r="L130" s="23" t="e">
        <v>#REF!</v>
      </c>
      <c r="M130" s="23" t="e">
        <v>#REF!</v>
      </c>
      <c r="N130" s="23" t="e">
        <v>#REF!</v>
      </c>
      <c r="O130" s="23" t="e">
        <v>#REF!</v>
      </c>
      <c r="P130" s="23"/>
      <c r="Q130" s="23">
        <v>4054.4467995200002</v>
      </c>
      <c r="R130" s="38">
        <v>0</v>
      </c>
      <c r="S130" s="87">
        <v>0</v>
      </c>
      <c r="T130" s="41">
        <v>0</v>
      </c>
      <c r="U130" s="41">
        <v>0</v>
      </c>
      <c r="V130" s="38">
        <v>0</v>
      </c>
      <c r="W130" s="38">
        <v>0</v>
      </c>
    </row>
    <row r="131" spans="1:23" ht="15">
      <c r="A131" s="22" t="s">
        <v>137</v>
      </c>
      <c r="B131" s="57">
        <v>0</v>
      </c>
      <c r="C131" s="55">
        <v>0</v>
      </c>
      <c r="D131" s="41">
        <f t="shared" si="7"/>
        <v>0</v>
      </c>
      <c r="E131" s="40">
        <f t="shared" si="6"/>
        <v>0</v>
      </c>
      <c r="F131" s="38">
        <f t="shared" si="8"/>
        <v>0</v>
      </c>
      <c r="G131" s="38">
        <f t="shared" si="9"/>
        <v>0</v>
      </c>
      <c r="H131" s="41">
        <f t="shared" si="10"/>
        <v>0</v>
      </c>
      <c r="I131" s="41">
        <f t="shared" si="11"/>
        <v>0</v>
      </c>
      <c r="J131" s="24" t="e">
        <v>#REF!</v>
      </c>
      <c r="K131" s="23" t="e">
        <v>#REF!</v>
      </c>
      <c r="L131" s="23" t="e">
        <v>#REF!</v>
      </c>
      <c r="M131" s="23" t="e">
        <v>#REF!</v>
      </c>
      <c r="N131" s="23" t="e">
        <v>#REF!</v>
      </c>
      <c r="O131" s="23" t="e">
        <v>#REF!</v>
      </c>
      <c r="P131" s="23"/>
      <c r="Q131" s="23">
        <v>7196.9937998400001</v>
      </c>
      <c r="R131" s="38">
        <v>0</v>
      </c>
      <c r="S131" s="87">
        <v>0</v>
      </c>
      <c r="T131" s="41">
        <v>0</v>
      </c>
      <c r="U131" s="41">
        <v>0</v>
      </c>
      <c r="V131" s="38">
        <v>0</v>
      </c>
      <c r="W131" s="38">
        <v>0</v>
      </c>
    </row>
    <row r="132" spans="1:23" ht="15">
      <c r="A132" s="22" t="s">
        <v>138</v>
      </c>
      <c r="B132" s="57">
        <v>0</v>
      </c>
      <c r="C132" s="55">
        <v>0</v>
      </c>
      <c r="D132" s="41">
        <f t="shared" si="7"/>
        <v>0</v>
      </c>
      <c r="E132" s="40">
        <f t="shared" si="6"/>
        <v>0</v>
      </c>
      <c r="F132" s="38">
        <f t="shared" si="8"/>
        <v>0</v>
      </c>
      <c r="G132" s="38">
        <f t="shared" si="9"/>
        <v>0</v>
      </c>
      <c r="H132" s="41">
        <f t="shared" si="10"/>
        <v>0</v>
      </c>
      <c r="I132" s="41">
        <f t="shared" si="11"/>
        <v>0</v>
      </c>
      <c r="J132" s="24" t="e">
        <v>#REF!</v>
      </c>
      <c r="K132" s="23" t="e">
        <v>#REF!</v>
      </c>
      <c r="L132" s="23" t="e">
        <v>#REF!</v>
      </c>
      <c r="M132" s="23" t="e">
        <v>#REF!</v>
      </c>
      <c r="N132" s="23" t="e">
        <v>#REF!</v>
      </c>
      <c r="O132" s="23" t="e">
        <v>#REF!</v>
      </c>
      <c r="P132" s="23"/>
      <c r="Q132" s="23">
        <v>11938.87275568</v>
      </c>
      <c r="R132" s="38">
        <v>0</v>
      </c>
      <c r="S132" s="87">
        <v>0</v>
      </c>
      <c r="T132" s="41">
        <v>0</v>
      </c>
      <c r="U132" s="41">
        <v>0</v>
      </c>
      <c r="V132" s="38">
        <v>0</v>
      </c>
      <c r="W132" s="38">
        <v>0</v>
      </c>
    </row>
    <row r="133" spans="1:23" s="36" customFormat="1" ht="14.25">
      <c r="A133" s="70" t="s">
        <v>139</v>
      </c>
      <c r="B133" s="57">
        <v>0</v>
      </c>
      <c r="C133" s="55">
        <v>4.381928159737085E-5</v>
      </c>
      <c r="D133" s="71">
        <f t="shared" si="7"/>
        <v>0</v>
      </c>
      <c r="E133" s="72">
        <f t="shared" si="6"/>
        <v>9881.5458198439901</v>
      </c>
      <c r="F133" s="73">
        <f t="shared" si="8"/>
        <v>0</v>
      </c>
      <c r="G133" s="73">
        <f t="shared" si="9"/>
        <v>8488.0788495993293</v>
      </c>
      <c r="H133" s="71">
        <f t="shared" si="10"/>
        <v>0</v>
      </c>
      <c r="I133" s="71">
        <f t="shared" si="11"/>
        <v>8604.2538808371828</v>
      </c>
      <c r="J133" s="74" t="e">
        <v>#REF!</v>
      </c>
      <c r="K133" s="75" t="e">
        <v>#REF!</v>
      </c>
      <c r="L133" s="75" t="e">
        <v>#REF!</v>
      </c>
      <c r="M133" s="75" t="e">
        <v>#REF!</v>
      </c>
      <c r="N133" s="75" t="e">
        <v>#REF!</v>
      </c>
      <c r="O133" s="75" t="e">
        <v>#REF!</v>
      </c>
      <c r="P133" s="75"/>
      <c r="Q133" s="75">
        <v>35507.97525807999</v>
      </c>
      <c r="R133" s="73">
        <v>0</v>
      </c>
      <c r="S133" s="76">
        <v>8417.9546399327719</v>
      </c>
      <c r="T133" s="90">
        <v>0</v>
      </c>
      <c r="U133" s="90">
        <v>8654.9822465859888</v>
      </c>
      <c r="V133" s="93">
        <v>0</v>
      </c>
      <c r="W133" s="93">
        <v>8907.6602776595446</v>
      </c>
    </row>
    <row r="134" spans="1:23" s="36" customFormat="1" ht="14.25">
      <c r="A134" s="70" t="s">
        <v>140</v>
      </c>
      <c r="B134" s="57">
        <v>1.3238298835245394E-3</v>
      </c>
      <c r="C134" s="55">
        <v>2.4066808198555995E-4</v>
      </c>
      <c r="D134" s="71">
        <f t="shared" si="7"/>
        <v>298532.63620167057</v>
      </c>
      <c r="E134" s="72">
        <f t="shared" si="6"/>
        <v>54272.288198740593</v>
      </c>
      <c r="F134" s="73">
        <f t="shared" si="8"/>
        <v>256434.42852532733</v>
      </c>
      <c r="G134" s="73">
        <f t="shared" si="9"/>
        <v>46618.967313189292</v>
      </c>
      <c r="H134" s="71">
        <f t="shared" si="10"/>
        <v>259944.20715395038</v>
      </c>
      <c r="I134" s="71">
        <f t="shared" si="11"/>
        <v>47257.033956990781</v>
      </c>
      <c r="J134" s="74" t="e">
        <v>#REF!</v>
      </c>
      <c r="K134" s="75" t="e">
        <v>#REF!</v>
      </c>
      <c r="L134" s="75" t="e">
        <v>#REF!</v>
      </c>
      <c r="M134" s="75" t="e">
        <v>#REF!</v>
      </c>
      <c r="N134" s="75" t="e">
        <v>#REF!</v>
      </c>
      <c r="O134" s="75" t="e">
        <v>#REF!</v>
      </c>
      <c r="P134" s="75"/>
      <c r="Q134" s="75">
        <v>337978.12403887999</v>
      </c>
      <c r="R134" s="73">
        <v>254315.89711789551</v>
      </c>
      <c r="S134" s="76">
        <v>46233.825009938562</v>
      </c>
      <c r="T134" s="90">
        <v>261476.76825656468</v>
      </c>
      <c r="U134" s="90">
        <v>47535.648713827868</v>
      </c>
      <c r="V134" s="93">
        <v>269110.45635576401</v>
      </c>
      <c r="W134" s="93">
        <v>48923.429044348137</v>
      </c>
    </row>
    <row r="135" spans="1:23" ht="15">
      <c r="A135" s="22" t="s">
        <v>141</v>
      </c>
      <c r="B135" s="57">
        <v>0</v>
      </c>
      <c r="C135" s="55">
        <v>0</v>
      </c>
      <c r="D135" s="41">
        <f t="shared" si="7"/>
        <v>0</v>
      </c>
      <c r="E135" s="40">
        <f t="shared" si="6"/>
        <v>0</v>
      </c>
      <c r="F135" s="38">
        <f t="shared" si="8"/>
        <v>0</v>
      </c>
      <c r="G135" s="38">
        <f t="shared" si="9"/>
        <v>0</v>
      </c>
      <c r="H135" s="41">
        <f t="shared" si="10"/>
        <v>0</v>
      </c>
      <c r="I135" s="41">
        <f t="shared" si="11"/>
        <v>0</v>
      </c>
      <c r="J135" s="24" t="e">
        <v>#REF!</v>
      </c>
      <c r="K135" s="23" t="e">
        <v>#REF!</v>
      </c>
      <c r="L135" s="23" t="e">
        <v>#REF!</v>
      </c>
      <c r="M135" s="23" t="e">
        <v>#REF!</v>
      </c>
      <c r="N135" s="23" t="e">
        <v>#REF!</v>
      </c>
      <c r="O135" s="23" t="e">
        <v>#REF!</v>
      </c>
      <c r="P135" s="23"/>
      <c r="Q135" s="23">
        <v>6762.0877417599995</v>
      </c>
      <c r="R135" s="38">
        <v>0</v>
      </c>
      <c r="S135" s="87">
        <v>0</v>
      </c>
      <c r="T135" s="41">
        <v>0</v>
      </c>
      <c r="U135" s="41">
        <v>0</v>
      </c>
      <c r="V135" s="38">
        <v>0</v>
      </c>
      <c r="W135" s="38">
        <v>0</v>
      </c>
    </row>
    <row r="136" spans="1:23" s="36" customFormat="1" ht="14.25">
      <c r="A136" s="70" t="s">
        <v>142</v>
      </c>
      <c r="B136" s="57">
        <v>0</v>
      </c>
      <c r="C136" s="55">
        <v>4.7438459997153699E-7</v>
      </c>
      <c r="D136" s="71">
        <f t="shared" si="7"/>
        <v>0</v>
      </c>
      <c r="E136" s="72">
        <f t="shared" si="6"/>
        <v>106.97695146897077</v>
      </c>
      <c r="F136" s="73">
        <f t="shared" si="8"/>
        <v>0</v>
      </c>
      <c r="G136" s="73">
        <f t="shared" si="9"/>
        <v>91.89137162476068</v>
      </c>
      <c r="H136" s="71">
        <f t="shared" si="10"/>
        <v>0</v>
      </c>
      <c r="I136" s="71">
        <f t="shared" si="11"/>
        <v>93.149074711425541</v>
      </c>
      <c r="J136" s="74" t="e">
        <v>#REF!</v>
      </c>
      <c r="K136" s="75" t="e">
        <v>#REF!</v>
      </c>
      <c r="L136" s="75" t="e">
        <v>#REF!</v>
      </c>
      <c r="M136" s="75" t="e">
        <v>#REF!</v>
      </c>
      <c r="N136" s="75" t="e">
        <v>#REF!</v>
      </c>
      <c r="O136" s="75" t="e">
        <v>#REF!</v>
      </c>
      <c r="P136" s="75"/>
      <c r="Q136" s="75">
        <v>41652.776981920004</v>
      </c>
      <c r="R136" s="73">
        <v>0</v>
      </c>
      <c r="S136" s="76">
        <v>91.132211639970194</v>
      </c>
      <c r="T136" s="90">
        <v>0</v>
      </c>
      <c r="U136" s="90">
        <v>93.698256592453944</v>
      </c>
      <c r="V136" s="93">
        <v>0</v>
      </c>
      <c r="W136" s="93">
        <v>96.433731988737392</v>
      </c>
    </row>
    <row r="137" spans="1:23" s="36" customFormat="1" ht="14.25">
      <c r="A137" s="70" t="s">
        <v>143</v>
      </c>
      <c r="B137" s="57">
        <v>7.1578615509707152E-5</v>
      </c>
      <c r="C137" s="55">
        <v>0</v>
      </c>
      <c r="D137" s="71">
        <f t="shared" si="7"/>
        <v>16141.464284585743</v>
      </c>
      <c r="E137" s="72">
        <f t="shared" si="6"/>
        <v>0</v>
      </c>
      <c r="F137" s="73">
        <f t="shared" si="8"/>
        <v>13865.241743899369</v>
      </c>
      <c r="G137" s="73">
        <f t="shared" si="9"/>
        <v>0</v>
      </c>
      <c r="H137" s="71">
        <f t="shared" si="10"/>
        <v>14055.013177607711</v>
      </c>
      <c r="I137" s="71">
        <f t="shared" si="11"/>
        <v>0</v>
      </c>
      <c r="J137" s="74" t="e">
        <v>#REF!</v>
      </c>
      <c r="K137" s="75" t="e">
        <v>#REF!</v>
      </c>
      <c r="L137" s="75" t="e">
        <v>#REF!</v>
      </c>
      <c r="M137" s="75" t="e">
        <v>#REF!</v>
      </c>
      <c r="N137" s="75" t="e">
        <v>#REF!</v>
      </c>
      <c r="O137" s="75" t="e">
        <v>#REF!</v>
      </c>
      <c r="P137" s="75"/>
      <c r="Q137" s="75">
        <v>141288.35196528002</v>
      </c>
      <c r="R137" s="73">
        <v>13750.69413703158</v>
      </c>
      <c r="S137" s="88">
        <v>0</v>
      </c>
      <c r="T137" s="90">
        <v>14137.877753543329</v>
      </c>
      <c r="U137" s="90">
        <v>0</v>
      </c>
      <c r="V137" s="93">
        <v>14550.626273707316</v>
      </c>
      <c r="W137" s="93">
        <v>0</v>
      </c>
    </row>
    <row r="138" spans="1:23" s="36" customFormat="1" ht="14.25">
      <c r="A138" s="70" t="s">
        <v>144</v>
      </c>
      <c r="B138" s="57">
        <v>3.7236245719460498E-4</v>
      </c>
      <c r="C138" s="55">
        <v>0</v>
      </c>
      <c r="D138" s="71">
        <f t="shared" si="7"/>
        <v>83970.264874880013</v>
      </c>
      <c r="E138" s="72">
        <f t="shared" si="6"/>
        <v>0</v>
      </c>
      <c r="F138" s="73">
        <f t="shared" si="8"/>
        <v>72129.021336762395</v>
      </c>
      <c r="G138" s="73">
        <f t="shared" si="9"/>
        <v>0</v>
      </c>
      <c r="H138" s="71">
        <f t="shared" si="10"/>
        <v>73116.240171016019</v>
      </c>
      <c r="I138" s="71">
        <f t="shared" si="11"/>
        <v>0</v>
      </c>
      <c r="J138" s="74" t="e">
        <v>#REF!</v>
      </c>
      <c r="K138" s="75" t="e">
        <v>#REF!</v>
      </c>
      <c r="L138" s="75" t="e">
        <v>#REF!</v>
      </c>
      <c r="M138" s="75" t="e">
        <v>#REF!</v>
      </c>
      <c r="N138" s="75" t="e">
        <v>#REF!</v>
      </c>
      <c r="O138" s="75" t="e">
        <v>#REF!</v>
      </c>
      <c r="P138" s="75"/>
      <c r="Q138" s="75">
        <v>327007.26799312001</v>
      </c>
      <c r="R138" s="73">
        <v>71533.127883734283</v>
      </c>
      <c r="S138" s="88">
        <v>0</v>
      </c>
      <c r="T138" s="90">
        <v>73547.313849796396</v>
      </c>
      <c r="U138" s="90">
        <v>0</v>
      </c>
      <c r="V138" s="93">
        <v>75694.492194575316</v>
      </c>
      <c r="W138" s="93">
        <v>0</v>
      </c>
    </row>
    <row r="139" spans="1:23" ht="15">
      <c r="A139" s="22" t="s">
        <v>145</v>
      </c>
      <c r="B139" s="57">
        <v>0</v>
      </c>
      <c r="C139" s="55">
        <v>0</v>
      </c>
      <c r="D139" s="41">
        <f t="shared" si="7"/>
        <v>0</v>
      </c>
      <c r="E139" s="40">
        <f t="shared" si="6"/>
        <v>0</v>
      </c>
      <c r="F139" s="38">
        <f t="shared" si="8"/>
        <v>0</v>
      </c>
      <c r="G139" s="38">
        <f t="shared" si="9"/>
        <v>0</v>
      </c>
      <c r="H139" s="41">
        <f t="shared" si="10"/>
        <v>0</v>
      </c>
      <c r="I139" s="41">
        <f t="shared" si="11"/>
        <v>0</v>
      </c>
      <c r="J139" s="24" t="e">
        <v>#REF!</v>
      </c>
      <c r="K139" s="23" t="e">
        <v>#REF!</v>
      </c>
      <c r="L139" s="23" t="e">
        <v>#REF!</v>
      </c>
      <c r="M139" s="23" t="e">
        <v>#REF!</v>
      </c>
      <c r="N139" s="23" t="e">
        <v>#REF!</v>
      </c>
      <c r="O139" s="23" t="e">
        <v>#REF!</v>
      </c>
      <c r="P139" s="23"/>
      <c r="Q139" s="23">
        <v>4475.3236299199998</v>
      </c>
      <c r="R139" s="38">
        <v>0</v>
      </c>
      <c r="S139" s="87">
        <v>0</v>
      </c>
      <c r="T139" s="41">
        <v>0</v>
      </c>
      <c r="U139" s="41">
        <v>0</v>
      </c>
      <c r="V139" s="38">
        <v>0</v>
      </c>
      <c r="W139" s="38">
        <v>0</v>
      </c>
    </row>
    <row r="140" spans="1:23" s="36" customFormat="1" ht="14.25">
      <c r="A140" s="70" t="s">
        <v>146</v>
      </c>
      <c r="B140" s="57">
        <v>0</v>
      </c>
      <c r="C140" s="55">
        <v>1.4797142599112171E-4</v>
      </c>
      <c r="D140" s="71">
        <f t="shared" si="7"/>
        <v>0</v>
      </c>
      <c r="E140" s="72">
        <f t="shared" si="6"/>
        <v>33368.562255175224</v>
      </c>
      <c r="F140" s="73">
        <f t="shared" si="8"/>
        <v>0</v>
      </c>
      <c r="G140" s="73">
        <f t="shared" si="9"/>
        <v>28663.024255871231</v>
      </c>
      <c r="H140" s="71">
        <f t="shared" si="10"/>
        <v>0</v>
      </c>
      <c r="I140" s="71">
        <f t="shared" si="11"/>
        <v>29055.330665519443</v>
      </c>
      <c r="J140" s="74" t="e">
        <v>#REF!</v>
      </c>
      <c r="K140" s="75" t="e">
        <v>#REF!</v>
      </c>
      <c r="L140" s="75" t="e">
        <v>#REF!</v>
      </c>
      <c r="M140" s="75" t="e">
        <v>#REF!</v>
      </c>
      <c r="N140" s="75" t="e">
        <v>#REF!</v>
      </c>
      <c r="O140" s="75" t="e">
        <v>#REF!</v>
      </c>
      <c r="P140" s="75"/>
      <c r="Q140" s="75">
        <v>20454.613957440004</v>
      </c>
      <c r="R140" s="73">
        <v>0</v>
      </c>
      <c r="S140" s="76">
        <v>28426.224862485389</v>
      </c>
      <c r="T140" s="90">
        <v>0</v>
      </c>
      <c r="U140" s="90">
        <v>29226.63307725274</v>
      </c>
      <c r="V140" s="93">
        <v>0</v>
      </c>
      <c r="W140" s="93">
        <v>30079.890529488701</v>
      </c>
    </row>
    <row r="141" spans="1:23" s="36" customFormat="1" ht="14.25">
      <c r="A141" s="70" t="s">
        <v>147</v>
      </c>
      <c r="B141" s="57">
        <v>5.9211191298470662E-5</v>
      </c>
      <c r="C141" s="55">
        <v>0</v>
      </c>
      <c r="D141" s="71">
        <f t="shared" si="7"/>
        <v>13352.526069219981</v>
      </c>
      <c r="E141" s="72">
        <f t="shared" si="6"/>
        <v>0</v>
      </c>
      <c r="F141" s="73">
        <f t="shared" si="8"/>
        <v>11469.591517682113</v>
      </c>
      <c r="G141" s="73">
        <f t="shared" si="9"/>
        <v>0</v>
      </c>
      <c r="H141" s="71">
        <f t="shared" si="10"/>
        <v>11626.574054774714</v>
      </c>
      <c r="I141" s="71">
        <f t="shared" si="11"/>
        <v>0</v>
      </c>
      <c r="J141" s="74" t="e">
        <v>#REF!</v>
      </c>
      <c r="K141" s="75" t="e">
        <v>#REF!</v>
      </c>
      <c r="L141" s="75" t="e">
        <v>#REF!</v>
      </c>
      <c r="M141" s="75" t="e">
        <v>#REF!</v>
      </c>
      <c r="N141" s="75" t="e">
        <v>#REF!</v>
      </c>
      <c r="O141" s="75" t="e">
        <v>#REF!</v>
      </c>
      <c r="P141" s="75"/>
      <c r="Q141" s="75">
        <v>17087.599314239997</v>
      </c>
      <c r="R141" s="73">
        <v>11374.835559988145</v>
      </c>
      <c r="S141" s="88">
        <v>0</v>
      </c>
      <c r="T141" s="90">
        <v>11695.121207058279</v>
      </c>
      <c r="U141" s="90">
        <v>0</v>
      </c>
      <c r="V141" s="93">
        <v>12036.554628360989</v>
      </c>
      <c r="W141" s="93">
        <v>0</v>
      </c>
    </row>
    <row r="142" spans="1:23" s="36" customFormat="1" ht="14.25">
      <c r="A142" s="70" t="s">
        <v>148</v>
      </c>
      <c r="B142" s="57">
        <v>0</v>
      </c>
      <c r="C142" s="55">
        <v>1.7812184998931271E-6</v>
      </c>
      <c r="D142" s="71">
        <f t="shared" si="7"/>
        <v>0</v>
      </c>
      <c r="E142" s="72">
        <f t="shared" ref="E142:E196" si="12">C142*$D$7</f>
        <v>401.67687785424079</v>
      </c>
      <c r="F142" s="73">
        <f t="shared" si="8"/>
        <v>0</v>
      </c>
      <c r="G142" s="73">
        <f t="shared" si="9"/>
        <v>345.03356797079579</v>
      </c>
      <c r="H142" s="71">
        <f t="shared" si="10"/>
        <v>0</v>
      </c>
      <c r="I142" s="71">
        <f t="shared" si="11"/>
        <v>349.75598941001317</v>
      </c>
      <c r="J142" s="74" t="e">
        <v>#REF!</v>
      </c>
      <c r="K142" s="75" t="e">
        <v>#REF!</v>
      </c>
      <c r="L142" s="75" t="e">
        <v>#REF!</v>
      </c>
      <c r="M142" s="75" t="e">
        <v>#REF!</v>
      </c>
      <c r="N142" s="75" t="e">
        <v>#REF!</v>
      </c>
      <c r="O142" s="75" t="e">
        <v>#REF!</v>
      </c>
      <c r="P142" s="75"/>
      <c r="Q142" s="75">
        <v>15600.501180159998</v>
      </c>
      <c r="R142" s="73">
        <v>0</v>
      </c>
      <c r="S142" s="76">
        <v>342.18307533387519</v>
      </c>
      <c r="T142" s="90">
        <v>0</v>
      </c>
      <c r="U142" s="90">
        <v>351.81805661529893</v>
      </c>
      <c r="V142" s="93">
        <v>0</v>
      </c>
      <c r="W142" s="93">
        <v>362.08921504277504</v>
      </c>
    </row>
    <row r="143" spans="1:23" ht="15">
      <c r="A143" s="22" t="s">
        <v>222</v>
      </c>
      <c r="B143" s="57">
        <v>0</v>
      </c>
      <c r="C143" s="55">
        <v>0</v>
      </c>
      <c r="D143" s="41">
        <f t="shared" ref="D143:D196" si="13">B143*$D$7</f>
        <v>0</v>
      </c>
      <c r="E143" s="40">
        <f t="shared" si="12"/>
        <v>0</v>
      </c>
      <c r="F143" s="38">
        <f t="shared" ref="F143:F196" si="14">B143*$E$7</f>
        <v>0</v>
      </c>
      <c r="G143" s="38">
        <f t="shared" ref="G143:G196" si="15">C143*$E$7</f>
        <v>0</v>
      </c>
      <c r="H143" s="41">
        <f t="shared" ref="H143:H196" si="16">B143*$F$7</f>
        <v>0</v>
      </c>
      <c r="I143" s="41">
        <f t="shared" ref="I143:I196" si="17">C143*$F$7</f>
        <v>0</v>
      </c>
      <c r="J143" s="24" t="e">
        <v>#REF!</v>
      </c>
      <c r="K143" s="23" t="e">
        <v>#REF!</v>
      </c>
      <c r="L143" s="23" t="e">
        <v>#REF!</v>
      </c>
      <c r="M143" s="23" t="e">
        <v>#REF!</v>
      </c>
      <c r="N143" s="23" t="e">
        <v>#REF!</v>
      </c>
      <c r="O143" s="23" t="e">
        <v>#REF!</v>
      </c>
      <c r="P143" s="23"/>
      <c r="Q143" s="23">
        <v>5218.8726969599993</v>
      </c>
      <c r="R143" s="38">
        <v>0</v>
      </c>
      <c r="S143" s="87">
        <v>0</v>
      </c>
      <c r="T143" s="41">
        <v>0</v>
      </c>
      <c r="U143" s="41">
        <v>0</v>
      </c>
      <c r="V143" s="38">
        <v>0</v>
      </c>
      <c r="W143" s="38">
        <v>0</v>
      </c>
    </row>
    <row r="144" spans="1:23" s="36" customFormat="1" ht="14.25">
      <c r="A144" s="70" t="s">
        <v>150</v>
      </c>
      <c r="B144" s="57">
        <v>6.7750045170342681E-3</v>
      </c>
      <c r="C144" s="55">
        <v>2.1220934758726744E-4</v>
      </c>
      <c r="D144" s="71">
        <f t="shared" si="13"/>
        <v>1527809.5652015656</v>
      </c>
      <c r="E144" s="72">
        <f t="shared" si="12"/>
        <v>47854.65017091015</v>
      </c>
      <c r="F144" s="73">
        <f t="shared" si="14"/>
        <v>1312362.2855201918</v>
      </c>
      <c r="G144" s="73">
        <f t="shared" si="15"/>
        <v>41106.326011762634</v>
      </c>
      <c r="H144" s="71">
        <f t="shared" si="16"/>
        <v>1330324.3865111463</v>
      </c>
      <c r="I144" s="71">
        <f t="shared" si="17"/>
        <v>41668.941980948097</v>
      </c>
      <c r="J144" s="74" t="e">
        <v>#REF!</v>
      </c>
      <c r="K144" s="75" t="e">
        <v>#REF!</v>
      </c>
      <c r="L144" s="75" t="e">
        <v>#REF!</v>
      </c>
      <c r="M144" s="75" t="e">
        <v>#REF!</v>
      </c>
      <c r="N144" s="75" t="e">
        <v>#REF!</v>
      </c>
      <c r="O144" s="75" t="e">
        <v>#REF!</v>
      </c>
      <c r="P144" s="75"/>
      <c r="Q144" s="75">
        <v>5113246.6417572796</v>
      </c>
      <c r="R144" s="73">
        <v>1301520.2128086919</v>
      </c>
      <c r="S144" s="76">
        <v>40766.726359715722</v>
      </c>
      <c r="T144" s="90">
        <v>1338167.6211457953</v>
      </c>
      <c r="U144" s="90">
        <v>41914.610851073259</v>
      </c>
      <c r="V144" s="93">
        <v>1377234.7792431882</v>
      </c>
      <c r="W144" s="93">
        <v>43138.287693072692</v>
      </c>
    </row>
    <row r="145" spans="1:23" ht="15">
      <c r="A145" s="22" t="s">
        <v>151</v>
      </c>
      <c r="B145" s="57">
        <v>0</v>
      </c>
      <c r="C145" s="55">
        <v>0</v>
      </c>
      <c r="D145" s="41">
        <f t="shared" si="13"/>
        <v>0</v>
      </c>
      <c r="E145" s="40">
        <f t="shared" si="12"/>
        <v>0</v>
      </c>
      <c r="F145" s="38">
        <f t="shared" si="14"/>
        <v>0</v>
      </c>
      <c r="G145" s="38">
        <f t="shared" si="15"/>
        <v>0</v>
      </c>
      <c r="H145" s="41">
        <f t="shared" si="16"/>
        <v>0</v>
      </c>
      <c r="I145" s="41">
        <f t="shared" si="17"/>
        <v>0</v>
      </c>
      <c r="J145" s="24" t="e">
        <v>#REF!</v>
      </c>
      <c r="K145" s="23" t="e">
        <v>#REF!</v>
      </c>
      <c r="L145" s="23" t="e">
        <v>#REF!</v>
      </c>
      <c r="M145" s="23" t="e">
        <v>#REF!</v>
      </c>
      <c r="N145" s="23" t="e">
        <v>#REF!</v>
      </c>
      <c r="O145" s="23" t="e">
        <v>#REF!</v>
      </c>
      <c r="P145" s="23"/>
      <c r="Q145" s="23">
        <v>6537.6200988800001</v>
      </c>
      <c r="R145" s="38">
        <v>0</v>
      </c>
      <c r="S145" s="87">
        <v>0</v>
      </c>
      <c r="T145" s="41">
        <v>0</v>
      </c>
      <c r="U145" s="41">
        <v>0</v>
      </c>
      <c r="V145" s="38">
        <v>0</v>
      </c>
      <c r="W145" s="38">
        <v>0</v>
      </c>
    </row>
    <row r="146" spans="1:23" s="36" customFormat="1" ht="14.25">
      <c r="A146" s="70" t="s">
        <v>152</v>
      </c>
      <c r="B146" s="57">
        <v>1.9579478607878101E-4</v>
      </c>
      <c r="C146" s="55">
        <v>0</v>
      </c>
      <c r="D146" s="71">
        <f t="shared" si="13"/>
        <v>44153.054988471369</v>
      </c>
      <c r="E146" s="72">
        <f t="shared" si="12"/>
        <v>0</v>
      </c>
      <c r="F146" s="73">
        <f t="shared" si="14"/>
        <v>37926.719060516072</v>
      </c>
      <c r="G146" s="73">
        <f t="shared" si="15"/>
        <v>0</v>
      </c>
      <c r="H146" s="71">
        <f t="shared" si="16"/>
        <v>38445.816237825253</v>
      </c>
      <c r="I146" s="71">
        <f t="shared" si="17"/>
        <v>0</v>
      </c>
      <c r="J146" s="74" t="e">
        <v>#REF!</v>
      </c>
      <c r="K146" s="75" t="e">
        <v>#REF!</v>
      </c>
      <c r="L146" s="75" t="e">
        <v>#REF!</v>
      </c>
      <c r="M146" s="75" t="e">
        <v>#REF!</v>
      </c>
      <c r="N146" s="75" t="e">
        <v>#REF!</v>
      </c>
      <c r="O146" s="75" t="e">
        <v>#REF!</v>
      </c>
      <c r="P146" s="75"/>
      <c r="Q146" s="75">
        <v>34441.75395440001</v>
      </c>
      <c r="R146" s="73">
        <v>37613.387711162526</v>
      </c>
      <c r="S146" s="88">
        <v>0</v>
      </c>
      <c r="T146" s="90">
        <v>38672.482425810173</v>
      </c>
      <c r="U146" s="90">
        <v>0</v>
      </c>
      <c r="V146" s="93">
        <v>39801.50689260615</v>
      </c>
      <c r="W146" s="93">
        <v>0</v>
      </c>
    </row>
    <row r="147" spans="1:23" s="36" customFormat="1" ht="14.25">
      <c r="A147" s="70" t="s">
        <v>153</v>
      </c>
      <c r="B147" s="57">
        <v>9.7595587354150143E-5</v>
      </c>
      <c r="C147" s="55">
        <v>2.7037304588377765E-4</v>
      </c>
      <c r="D147" s="71">
        <f t="shared" si="13"/>
        <v>22008.468260978632</v>
      </c>
      <c r="E147" s="72">
        <f t="shared" si="12"/>
        <v>60970.959448856695</v>
      </c>
      <c r="F147" s="73">
        <f t="shared" si="14"/>
        <v>18904.897812945645</v>
      </c>
      <c r="G147" s="73">
        <f t="shared" si="15"/>
        <v>52373.011345889761</v>
      </c>
      <c r="H147" s="71">
        <f t="shared" si="16"/>
        <v>19163.64624505653</v>
      </c>
      <c r="I147" s="71">
        <f t="shared" si="17"/>
        <v>53089.832706404857</v>
      </c>
      <c r="J147" s="74" t="e">
        <v>#REF!</v>
      </c>
      <c r="K147" s="75" t="e">
        <v>#REF!</v>
      </c>
      <c r="L147" s="75" t="e">
        <v>#REF!</v>
      </c>
      <c r="M147" s="75" t="e">
        <v>#REF!</v>
      </c>
      <c r="N147" s="75" t="e">
        <v>#REF!</v>
      </c>
      <c r="O147" s="75" t="e">
        <v>#REF!</v>
      </c>
      <c r="P147" s="75"/>
      <c r="Q147" s="75">
        <v>78507.558097280009</v>
      </c>
      <c r="R147" s="73">
        <v>18748.715119376251</v>
      </c>
      <c r="S147" s="76">
        <v>51940.332044299445</v>
      </c>
      <c r="T147" s="90">
        <v>19276.629946986232</v>
      </c>
      <c r="U147" s="90">
        <v>53402.836075246814</v>
      </c>
      <c r="V147" s="93">
        <v>19839.401858235306</v>
      </c>
      <c r="W147" s="93">
        <v>54961.906110146054</v>
      </c>
    </row>
    <row r="148" spans="1:23" s="36" customFormat="1" ht="14.25">
      <c r="A148" s="70" t="s">
        <v>210</v>
      </c>
      <c r="B148" s="57">
        <v>6.1903209892366461E-5</v>
      </c>
      <c r="C148" s="55">
        <v>0</v>
      </c>
      <c r="D148" s="71">
        <f t="shared" si="13"/>
        <v>13959.594558563937</v>
      </c>
      <c r="E148" s="72">
        <f t="shared" si="12"/>
        <v>0</v>
      </c>
      <c r="F148" s="73">
        <f t="shared" si="14"/>
        <v>11991.052966994101</v>
      </c>
      <c r="G148" s="73">
        <f t="shared" si="15"/>
        <v>0</v>
      </c>
      <c r="H148" s="71">
        <f t="shared" si="16"/>
        <v>12155.172666834194</v>
      </c>
      <c r="I148" s="71">
        <f t="shared" si="17"/>
        <v>0</v>
      </c>
      <c r="J148" s="74" t="e">
        <v>#REF!</v>
      </c>
      <c r="K148" s="75" t="e">
        <v>#REF!</v>
      </c>
      <c r="L148" s="75" t="e">
        <v>#REF!</v>
      </c>
      <c r="M148" s="75" t="e">
        <v>#REF!</v>
      </c>
      <c r="N148" s="75" t="e">
        <v>#REF!</v>
      </c>
      <c r="O148" s="75" t="e">
        <v>#REF!</v>
      </c>
      <c r="P148" s="75"/>
      <c r="Q148" s="75">
        <v>4896.2004603200003</v>
      </c>
      <c r="R148" s="73">
        <v>11891.988958838712</v>
      </c>
      <c r="S148" s="88">
        <v>0</v>
      </c>
      <c r="T148" s="90">
        <v>12226.836294305293</v>
      </c>
      <c r="U148" s="90">
        <v>0</v>
      </c>
      <c r="V148" s="93">
        <v>12583.792881053047</v>
      </c>
      <c r="W148" s="93">
        <v>0</v>
      </c>
    </row>
    <row r="149" spans="1:23" ht="15">
      <c r="A149" s="22" t="s">
        <v>155</v>
      </c>
      <c r="B149" s="57">
        <v>0</v>
      </c>
      <c r="C149" s="55">
        <v>0</v>
      </c>
      <c r="D149" s="41">
        <f t="shared" si="13"/>
        <v>0</v>
      </c>
      <c r="E149" s="40">
        <f t="shared" si="12"/>
        <v>0</v>
      </c>
      <c r="F149" s="38">
        <f t="shared" si="14"/>
        <v>0</v>
      </c>
      <c r="G149" s="38">
        <f t="shared" si="15"/>
        <v>0</v>
      </c>
      <c r="H149" s="41">
        <f t="shared" si="16"/>
        <v>0</v>
      </c>
      <c r="I149" s="41">
        <f t="shared" si="17"/>
        <v>0</v>
      </c>
      <c r="J149" s="24" t="e">
        <v>#REF!</v>
      </c>
      <c r="K149" s="23" t="e">
        <v>#REF!</v>
      </c>
      <c r="L149" s="23" t="e">
        <v>#REF!</v>
      </c>
      <c r="M149" s="23" t="e">
        <v>#REF!</v>
      </c>
      <c r="N149" s="23" t="e">
        <v>#REF!</v>
      </c>
      <c r="O149" s="23" t="e">
        <v>#REF!</v>
      </c>
      <c r="P149" s="23"/>
      <c r="Q149" s="23">
        <v>3268.8100494400001</v>
      </c>
      <c r="R149" s="38">
        <v>0</v>
      </c>
      <c r="S149" s="87">
        <v>0</v>
      </c>
      <c r="T149" s="41">
        <v>0</v>
      </c>
      <c r="U149" s="41">
        <v>0</v>
      </c>
      <c r="V149" s="38">
        <v>0</v>
      </c>
      <c r="W149" s="38">
        <v>0</v>
      </c>
    </row>
    <row r="150" spans="1:23" ht="15">
      <c r="A150" s="22" t="s">
        <v>156</v>
      </c>
      <c r="B150" s="57">
        <v>0</v>
      </c>
      <c r="C150" s="55">
        <v>0</v>
      </c>
      <c r="D150" s="41">
        <f t="shared" si="13"/>
        <v>0</v>
      </c>
      <c r="E150" s="40">
        <f t="shared" si="12"/>
        <v>0</v>
      </c>
      <c r="F150" s="38">
        <f t="shared" si="14"/>
        <v>0</v>
      </c>
      <c r="G150" s="38">
        <f t="shared" si="15"/>
        <v>0</v>
      </c>
      <c r="H150" s="41">
        <f t="shared" si="16"/>
        <v>0</v>
      </c>
      <c r="I150" s="41">
        <f t="shared" si="17"/>
        <v>0</v>
      </c>
      <c r="J150" s="24" t="e">
        <v>#REF!</v>
      </c>
      <c r="K150" s="23" t="e">
        <v>#REF!</v>
      </c>
      <c r="L150" s="23" t="e">
        <v>#REF!</v>
      </c>
      <c r="M150" s="23" t="e">
        <v>#REF!</v>
      </c>
      <c r="N150" s="23" t="e">
        <v>#REF!</v>
      </c>
      <c r="O150" s="23" t="e">
        <v>#REF!</v>
      </c>
      <c r="P150" s="23"/>
      <c r="Q150" s="23">
        <v>32084.843704160001</v>
      </c>
      <c r="R150" s="38">
        <v>0</v>
      </c>
      <c r="S150" s="87">
        <v>0</v>
      </c>
      <c r="T150" s="41">
        <v>0</v>
      </c>
      <c r="U150" s="41">
        <v>0</v>
      </c>
      <c r="V150" s="38">
        <v>0</v>
      </c>
      <c r="W150" s="38">
        <v>0</v>
      </c>
    </row>
    <row r="151" spans="1:23" s="36" customFormat="1" ht="14.25">
      <c r="A151" s="70" t="s">
        <v>209</v>
      </c>
      <c r="B151" s="57">
        <v>0</v>
      </c>
      <c r="C151" s="55">
        <v>7.0438526995773691E-6</v>
      </c>
      <c r="D151" s="71">
        <f t="shared" si="13"/>
        <v>0</v>
      </c>
      <c r="E151" s="72">
        <f t="shared" si="12"/>
        <v>1588.4366576033003</v>
      </c>
      <c r="F151" s="73">
        <f t="shared" si="14"/>
        <v>0</v>
      </c>
      <c r="G151" s="73">
        <f t="shared" si="15"/>
        <v>1364.4399209539556</v>
      </c>
      <c r="H151" s="71">
        <f t="shared" si="16"/>
        <v>0</v>
      </c>
      <c r="I151" s="71">
        <f t="shared" si="17"/>
        <v>1383.1148005406931</v>
      </c>
      <c r="J151" s="74" t="e">
        <v>#REF!</v>
      </c>
      <c r="K151" s="75" t="e">
        <v>#REF!</v>
      </c>
      <c r="L151" s="75" t="e">
        <v>#REF!</v>
      </c>
      <c r="M151" s="75" t="e">
        <v>#REF!</v>
      </c>
      <c r="N151" s="75" t="e">
        <v>#REF!</v>
      </c>
      <c r="O151" s="75" t="e">
        <v>#REF!</v>
      </c>
      <c r="P151" s="75"/>
      <c r="Q151" s="75">
        <v>5036.4927371200001</v>
      </c>
      <c r="R151" s="73">
        <v>0</v>
      </c>
      <c r="S151" s="76">
        <v>1353.1676091870929</v>
      </c>
      <c r="T151" s="90">
        <v>0</v>
      </c>
      <c r="U151" s="90">
        <v>1391.2692732522291</v>
      </c>
      <c r="V151" s="93">
        <v>0</v>
      </c>
      <c r="W151" s="93">
        <v>1431.8867084638587</v>
      </c>
    </row>
    <row r="152" spans="1:23" ht="15">
      <c r="A152" s="22" t="s">
        <v>223</v>
      </c>
      <c r="B152" s="57">
        <v>0</v>
      </c>
      <c r="C152" s="55">
        <v>0</v>
      </c>
      <c r="D152" s="41">
        <f t="shared" si="13"/>
        <v>0</v>
      </c>
      <c r="E152" s="40">
        <f t="shared" si="12"/>
        <v>0</v>
      </c>
      <c r="F152" s="38">
        <f t="shared" si="14"/>
        <v>0</v>
      </c>
      <c r="G152" s="38">
        <f t="shared" si="15"/>
        <v>0</v>
      </c>
      <c r="H152" s="41">
        <f t="shared" si="16"/>
        <v>0</v>
      </c>
      <c r="I152" s="41">
        <f t="shared" si="17"/>
        <v>0</v>
      </c>
      <c r="J152" s="24" t="e">
        <v>#REF!</v>
      </c>
      <c r="K152" s="23" t="e">
        <v>#REF!</v>
      </c>
      <c r="L152" s="23" t="e">
        <v>#REF!</v>
      </c>
      <c r="M152" s="23" t="e">
        <v>#REF!</v>
      </c>
      <c r="N152" s="23" t="e">
        <v>#REF!</v>
      </c>
      <c r="O152" s="23" t="e">
        <v>#REF!</v>
      </c>
      <c r="P152" s="23"/>
      <c r="Q152" s="23">
        <v>7673.9875409599999</v>
      </c>
      <c r="R152" s="38">
        <v>0</v>
      </c>
      <c r="S152" s="87">
        <v>0</v>
      </c>
      <c r="T152" s="41">
        <v>0</v>
      </c>
      <c r="U152" s="41">
        <v>0</v>
      </c>
      <c r="V152" s="38">
        <v>0</v>
      </c>
      <c r="W152" s="38">
        <v>0</v>
      </c>
    </row>
    <row r="153" spans="1:23" ht="15">
      <c r="A153" s="22" t="s">
        <v>159</v>
      </c>
      <c r="B153" s="57">
        <v>0</v>
      </c>
      <c r="C153" s="55">
        <v>0</v>
      </c>
      <c r="D153" s="41">
        <f t="shared" si="13"/>
        <v>0</v>
      </c>
      <c r="E153" s="40">
        <f t="shared" si="12"/>
        <v>0</v>
      </c>
      <c r="F153" s="38">
        <f t="shared" si="14"/>
        <v>0</v>
      </c>
      <c r="G153" s="38">
        <f t="shared" si="15"/>
        <v>0</v>
      </c>
      <c r="H153" s="41">
        <f t="shared" si="16"/>
        <v>0</v>
      </c>
      <c r="I153" s="41">
        <f t="shared" si="17"/>
        <v>0</v>
      </c>
      <c r="J153" s="24" t="e">
        <v>#REF!</v>
      </c>
      <c r="K153" s="23" t="e">
        <v>#REF!</v>
      </c>
      <c r="L153" s="23" t="e">
        <v>#REF!</v>
      </c>
      <c r="M153" s="23" t="e">
        <v>#REF!</v>
      </c>
      <c r="N153" s="23" t="e">
        <v>#REF!</v>
      </c>
      <c r="O153" s="23" t="e">
        <v>#REF!</v>
      </c>
      <c r="P153" s="23"/>
      <c r="Q153" s="23">
        <v>5415.2818844799995</v>
      </c>
      <c r="R153" s="38">
        <v>0</v>
      </c>
      <c r="S153" s="87">
        <v>0</v>
      </c>
      <c r="T153" s="41">
        <v>0</v>
      </c>
      <c r="U153" s="41">
        <v>0</v>
      </c>
      <c r="V153" s="38">
        <v>0</v>
      </c>
      <c r="W153" s="38">
        <v>0</v>
      </c>
    </row>
    <row r="154" spans="1:23" ht="15">
      <c r="A154" s="22" t="s">
        <v>160</v>
      </c>
      <c r="B154" s="57">
        <v>0</v>
      </c>
      <c r="C154" s="55">
        <v>0</v>
      </c>
      <c r="D154" s="41">
        <f t="shared" si="13"/>
        <v>0</v>
      </c>
      <c r="E154" s="40">
        <f t="shared" si="12"/>
        <v>0</v>
      </c>
      <c r="F154" s="38">
        <f t="shared" si="14"/>
        <v>0</v>
      </c>
      <c r="G154" s="38">
        <f t="shared" si="15"/>
        <v>0</v>
      </c>
      <c r="H154" s="41">
        <f t="shared" si="16"/>
        <v>0</v>
      </c>
      <c r="I154" s="41">
        <f t="shared" si="17"/>
        <v>0</v>
      </c>
      <c r="J154" s="24" t="e">
        <v>#REF!</v>
      </c>
      <c r="K154" s="23" t="e">
        <v>#REF!</v>
      </c>
      <c r="L154" s="23" t="e">
        <v>#REF!</v>
      </c>
      <c r="M154" s="23" t="e">
        <v>#REF!</v>
      </c>
      <c r="N154" s="23" t="e">
        <v>#REF!</v>
      </c>
      <c r="O154" s="23" t="e">
        <v>#REF!</v>
      </c>
      <c r="P154" s="23"/>
      <c r="Q154" s="23">
        <v>5260.9603800000004</v>
      </c>
      <c r="R154" s="38">
        <v>0</v>
      </c>
      <c r="S154" s="87">
        <v>0</v>
      </c>
      <c r="T154" s="41">
        <v>0</v>
      </c>
      <c r="U154" s="41">
        <v>0</v>
      </c>
      <c r="V154" s="38">
        <v>0</v>
      </c>
      <c r="W154" s="38">
        <v>0</v>
      </c>
    </row>
    <row r="155" spans="1:23" ht="15">
      <c r="A155" s="22" t="s">
        <v>161</v>
      </c>
      <c r="B155" s="57">
        <v>0</v>
      </c>
      <c r="C155" s="55">
        <v>0</v>
      </c>
      <c r="D155" s="41">
        <f t="shared" si="13"/>
        <v>0</v>
      </c>
      <c r="E155" s="40">
        <f t="shared" si="12"/>
        <v>0</v>
      </c>
      <c r="F155" s="38">
        <f t="shared" si="14"/>
        <v>0</v>
      </c>
      <c r="G155" s="38">
        <f t="shared" si="15"/>
        <v>0</v>
      </c>
      <c r="H155" s="41">
        <f t="shared" si="16"/>
        <v>0</v>
      </c>
      <c r="I155" s="41">
        <f t="shared" si="17"/>
        <v>0</v>
      </c>
      <c r="J155" s="24" t="e">
        <v>#REF!</v>
      </c>
      <c r="K155" s="23" t="e">
        <v>#REF!</v>
      </c>
      <c r="L155" s="23" t="e">
        <v>#REF!</v>
      </c>
      <c r="M155" s="23" t="e">
        <v>#REF!</v>
      </c>
      <c r="N155" s="23" t="e">
        <v>#REF!</v>
      </c>
      <c r="O155" s="23" t="e">
        <v>#REF!</v>
      </c>
      <c r="P155" s="23"/>
      <c r="Q155" s="23">
        <v>26010.188118719998</v>
      </c>
      <c r="R155" s="38">
        <v>0</v>
      </c>
      <c r="S155" s="87">
        <v>0</v>
      </c>
      <c r="T155" s="41">
        <v>0</v>
      </c>
      <c r="U155" s="41">
        <v>0</v>
      </c>
      <c r="V155" s="38">
        <v>0</v>
      </c>
      <c r="W155" s="38">
        <v>0</v>
      </c>
    </row>
    <row r="156" spans="1:23" ht="15">
      <c r="A156" s="22" t="s">
        <v>162</v>
      </c>
      <c r="B156" s="57">
        <v>0</v>
      </c>
      <c r="C156" s="55">
        <v>0</v>
      </c>
      <c r="D156" s="41">
        <f t="shared" si="13"/>
        <v>0</v>
      </c>
      <c r="E156" s="40">
        <f t="shared" si="12"/>
        <v>0</v>
      </c>
      <c r="F156" s="38">
        <f t="shared" si="14"/>
        <v>0</v>
      </c>
      <c r="G156" s="38">
        <f t="shared" si="15"/>
        <v>0</v>
      </c>
      <c r="H156" s="41">
        <f t="shared" si="16"/>
        <v>0</v>
      </c>
      <c r="I156" s="41">
        <f t="shared" si="17"/>
        <v>0</v>
      </c>
      <c r="J156" s="24" t="e">
        <v>#REF!</v>
      </c>
      <c r="K156" s="23" t="e">
        <v>#REF!</v>
      </c>
      <c r="L156" s="23" t="e">
        <v>#REF!</v>
      </c>
      <c r="M156" s="23" t="e">
        <v>#REF!</v>
      </c>
      <c r="N156" s="23" t="e">
        <v>#REF!</v>
      </c>
      <c r="O156" s="23" t="e">
        <v>#REF!</v>
      </c>
      <c r="P156" s="23"/>
      <c r="Q156" s="23">
        <v>7042.6722953599992</v>
      </c>
      <c r="R156" s="38">
        <v>0</v>
      </c>
      <c r="S156" s="87">
        <v>0</v>
      </c>
      <c r="T156" s="41">
        <v>0</v>
      </c>
      <c r="U156" s="41">
        <v>0</v>
      </c>
      <c r="V156" s="38">
        <v>0</v>
      </c>
      <c r="W156" s="38">
        <v>0</v>
      </c>
    </row>
    <row r="157" spans="1:23" ht="15">
      <c r="A157" s="22" t="s">
        <v>163</v>
      </c>
      <c r="B157" s="57">
        <v>0</v>
      </c>
      <c r="C157" s="55">
        <v>0</v>
      </c>
      <c r="D157" s="41">
        <f t="shared" si="13"/>
        <v>0</v>
      </c>
      <c r="E157" s="40">
        <f t="shared" si="12"/>
        <v>0</v>
      </c>
      <c r="F157" s="38">
        <f t="shared" si="14"/>
        <v>0</v>
      </c>
      <c r="G157" s="38">
        <f t="shared" si="15"/>
        <v>0</v>
      </c>
      <c r="H157" s="41">
        <f t="shared" si="16"/>
        <v>0</v>
      </c>
      <c r="I157" s="41">
        <f t="shared" si="17"/>
        <v>0</v>
      </c>
      <c r="J157" s="24" t="e">
        <v>#REF!</v>
      </c>
      <c r="K157" s="23" t="e">
        <v>#REF!</v>
      </c>
      <c r="L157" s="23" t="e">
        <v>#REF!</v>
      </c>
      <c r="M157" s="23" t="e">
        <v>#REF!</v>
      </c>
      <c r="N157" s="23" t="e">
        <v>#REF!</v>
      </c>
      <c r="O157" s="23" t="e">
        <v>#REF!</v>
      </c>
      <c r="P157" s="23"/>
      <c r="Q157" s="23">
        <v>26515.240315200001</v>
      </c>
      <c r="R157" s="38">
        <v>0</v>
      </c>
      <c r="S157" s="87">
        <v>0</v>
      </c>
      <c r="T157" s="41">
        <v>0</v>
      </c>
      <c r="U157" s="41">
        <v>0</v>
      </c>
      <c r="V157" s="38">
        <v>0</v>
      </c>
      <c r="W157" s="38">
        <v>0</v>
      </c>
    </row>
    <row r="158" spans="1:23" ht="15">
      <c r="A158" s="22" t="s">
        <v>164</v>
      </c>
      <c r="B158" s="57">
        <v>0</v>
      </c>
      <c r="C158" s="55">
        <v>0</v>
      </c>
      <c r="D158" s="41">
        <f t="shared" si="13"/>
        <v>0</v>
      </c>
      <c r="E158" s="40">
        <f t="shared" si="12"/>
        <v>0</v>
      </c>
      <c r="F158" s="38">
        <f t="shared" si="14"/>
        <v>0</v>
      </c>
      <c r="G158" s="38">
        <f t="shared" si="15"/>
        <v>0</v>
      </c>
      <c r="H158" s="41">
        <f t="shared" si="16"/>
        <v>0</v>
      </c>
      <c r="I158" s="41">
        <f t="shared" si="17"/>
        <v>0</v>
      </c>
      <c r="J158" s="24" t="e">
        <v>#REF!</v>
      </c>
      <c r="K158" s="23" t="e">
        <v>#REF!</v>
      </c>
      <c r="L158" s="23" t="e">
        <v>#REF!</v>
      </c>
      <c r="M158" s="23" t="e">
        <v>#REF!</v>
      </c>
      <c r="N158" s="23" t="e">
        <v>#REF!</v>
      </c>
      <c r="O158" s="23" t="e">
        <v>#REF!</v>
      </c>
      <c r="P158" s="23"/>
      <c r="Q158" s="23">
        <v>10690.27149216</v>
      </c>
      <c r="R158" s="38">
        <v>0</v>
      </c>
      <c r="S158" s="87">
        <v>0</v>
      </c>
      <c r="T158" s="41">
        <v>0</v>
      </c>
      <c r="U158" s="41">
        <v>0</v>
      </c>
      <c r="V158" s="38">
        <v>0</v>
      </c>
      <c r="W158" s="38">
        <v>0</v>
      </c>
    </row>
    <row r="159" spans="1:23" ht="15">
      <c r="A159" s="22" t="s">
        <v>165</v>
      </c>
      <c r="B159" s="57">
        <v>0</v>
      </c>
      <c r="C159" s="55">
        <v>0</v>
      </c>
      <c r="D159" s="41">
        <f t="shared" si="13"/>
        <v>0</v>
      </c>
      <c r="E159" s="40">
        <f t="shared" si="12"/>
        <v>0</v>
      </c>
      <c r="F159" s="38">
        <f t="shared" si="14"/>
        <v>0</v>
      </c>
      <c r="G159" s="38">
        <f t="shared" si="15"/>
        <v>0</v>
      </c>
      <c r="H159" s="41">
        <f t="shared" si="16"/>
        <v>0</v>
      </c>
      <c r="I159" s="41">
        <f t="shared" si="17"/>
        <v>0</v>
      </c>
      <c r="J159" s="24" t="e">
        <v>#REF!</v>
      </c>
      <c r="K159" s="23" t="e">
        <v>#REF!</v>
      </c>
      <c r="L159" s="23" t="e">
        <v>#REF!</v>
      </c>
      <c r="M159" s="23" t="e">
        <v>#REF!</v>
      </c>
      <c r="N159" s="23" t="e">
        <v>#REF!</v>
      </c>
      <c r="O159" s="23" t="e">
        <v>#REF!</v>
      </c>
      <c r="P159" s="23"/>
      <c r="Q159" s="23">
        <v>4657.7035897599999</v>
      </c>
      <c r="R159" s="38">
        <v>0</v>
      </c>
      <c r="S159" s="87">
        <v>0</v>
      </c>
      <c r="T159" s="41">
        <v>0</v>
      </c>
      <c r="U159" s="41">
        <v>0</v>
      </c>
      <c r="V159" s="38">
        <v>0</v>
      </c>
      <c r="W159" s="38">
        <v>0</v>
      </c>
    </row>
    <row r="160" spans="1:23" ht="15">
      <c r="A160" s="22" t="s">
        <v>166</v>
      </c>
      <c r="B160" s="57">
        <v>0</v>
      </c>
      <c r="C160" s="55">
        <v>0</v>
      </c>
      <c r="D160" s="41">
        <f t="shared" si="13"/>
        <v>0</v>
      </c>
      <c r="E160" s="40">
        <f t="shared" si="12"/>
        <v>0</v>
      </c>
      <c r="F160" s="38">
        <f t="shared" si="14"/>
        <v>0</v>
      </c>
      <c r="G160" s="38">
        <f t="shared" si="15"/>
        <v>0</v>
      </c>
      <c r="H160" s="41">
        <f t="shared" si="16"/>
        <v>0</v>
      </c>
      <c r="I160" s="41">
        <f t="shared" si="17"/>
        <v>0</v>
      </c>
      <c r="J160" s="24" t="e">
        <v>#REF!</v>
      </c>
      <c r="K160" s="23" t="e">
        <v>#REF!</v>
      </c>
      <c r="L160" s="23" t="e">
        <v>#REF!</v>
      </c>
      <c r="M160" s="23" t="e">
        <v>#REF!</v>
      </c>
      <c r="N160" s="23" t="e">
        <v>#REF!</v>
      </c>
      <c r="O160" s="23" t="e">
        <v>#REF!</v>
      </c>
      <c r="P160" s="23"/>
      <c r="Q160" s="23">
        <v>6495.5324158399999</v>
      </c>
      <c r="R160" s="38">
        <v>0</v>
      </c>
      <c r="S160" s="87">
        <v>0</v>
      </c>
      <c r="T160" s="41">
        <v>0</v>
      </c>
      <c r="U160" s="41">
        <v>0</v>
      </c>
      <c r="V160" s="38">
        <v>0</v>
      </c>
      <c r="W160" s="38">
        <v>0</v>
      </c>
    </row>
    <row r="161" spans="1:23" s="36" customFormat="1" ht="14.25">
      <c r="A161" s="70" t="s">
        <v>167</v>
      </c>
      <c r="B161" s="57">
        <v>2.3458012107397685E-4</v>
      </c>
      <c r="C161" s="55">
        <v>0</v>
      </c>
      <c r="D161" s="71">
        <f t="shared" si="13"/>
        <v>52899.411636089753</v>
      </c>
      <c r="E161" s="72">
        <f t="shared" si="12"/>
        <v>0</v>
      </c>
      <c r="F161" s="73">
        <f t="shared" si="14"/>
        <v>45439.68982695372</v>
      </c>
      <c r="G161" s="73">
        <f t="shared" si="15"/>
        <v>0</v>
      </c>
      <c r="H161" s="71">
        <f t="shared" si="16"/>
        <v>46061.615880966987</v>
      </c>
      <c r="I161" s="71">
        <f t="shared" si="17"/>
        <v>0</v>
      </c>
      <c r="J161" s="74" t="e">
        <v>#REF!</v>
      </c>
      <c r="K161" s="75" t="e">
        <v>#REF!</v>
      </c>
      <c r="L161" s="75" t="e">
        <v>#REF!</v>
      </c>
      <c r="M161" s="75" t="e">
        <v>#REF!</v>
      </c>
      <c r="N161" s="75" t="e">
        <v>#REF!</v>
      </c>
      <c r="O161" s="75" t="e">
        <v>#REF!</v>
      </c>
      <c r="P161" s="75"/>
      <c r="Q161" s="75">
        <v>18111.732934879998</v>
      </c>
      <c r="R161" s="73">
        <v>45064.290117187942</v>
      </c>
      <c r="S161" s="88">
        <v>0</v>
      </c>
      <c r="T161" s="90">
        <v>46333.182774477034</v>
      </c>
      <c r="U161" s="90">
        <v>0</v>
      </c>
      <c r="V161" s="93">
        <v>47685.857692030339</v>
      </c>
      <c r="W161" s="93">
        <v>0</v>
      </c>
    </row>
    <row r="162" spans="1:23" s="36" customFormat="1" ht="14.25">
      <c r="A162" s="70" t="s">
        <v>168</v>
      </c>
      <c r="B162" s="57">
        <v>0</v>
      </c>
      <c r="C162" s="55">
        <v>1.5950330999042984E-6</v>
      </c>
      <c r="D162" s="71">
        <f t="shared" si="13"/>
        <v>0</v>
      </c>
      <c r="E162" s="72">
        <f t="shared" si="12"/>
        <v>359.69080473966062</v>
      </c>
      <c r="F162" s="73">
        <f t="shared" si="14"/>
        <v>0</v>
      </c>
      <c r="G162" s="73">
        <f t="shared" si="15"/>
        <v>308.96824927684008</v>
      </c>
      <c r="H162" s="71">
        <f t="shared" si="16"/>
        <v>0</v>
      </c>
      <c r="I162" s="71">
        <f t="shared" si="17"/>
        <v>313.19705023960876</v>
      </c>
      <c r="J162" s="74" t="e">
        <v>#REF!</v>
      </c>
      <c r="K162" s="75" t="e">
        <v>#REF!</v>
      </c>
      <c r="L162" s="75" t="e">
        <v>#REF!</v>
      </c>
      <c r="M162" s="75" t="e">
        <v>#REF!</v>
      </c>
      <c r="N162" s="75" t="e">
        <v>#REF!</v>
      </c>
      <c r="O162" s="75" t="e">
        <v>#REF!</v>
      </c>
      <c r="P162" s="75"/>
      <c r="Q162" s="75">
        <v>16105.55337664</v>
      </c>
      <c r="R162" s="73">
        <v>0</v>
      </c>
      <c r="S162" s="76">
        <v>306.41571004193173</v>
      </c>
      <c r="T162" s="90">
        <v>0</v>
      </c>
      <c r="U162" s="90">
        <v>315.04357577640013</v>
      </c>
      <c r="V162" s="93">
        <v>0</v>
      </c>
      <c r="W162" s="93">
        <v>324.24112097771513</v>
      </c>
    </row>
    <row r="163" spans="1:23" s="36" customFormat="1" ht="14.25">
      <c r="A163" s="70" t="s">
        <v>169</v>
      </c>
      <c r="B163" s="57">
        <v>9.3899018450257222E-5</v>
      </c>
      <c r="C163" s="55">
        <v>0</v>
      </c>
      <c r="D163" s="71">
        <f t="shared" si="13"/>
        <v>21174.866849260827</v>
      </c>
      <c r="E163" s="72">
        <f t="shared" si="12"/>
        <v>0</v>
      </c>
      <c r="F163" s="73">
        <f t="shared" si="14"/>
        <v>18188.848457834749</v>
      </c>
      <c r="G163" s="73">
        <f t="shared" si="15"/>
        <v>0</v>
      </c>
      <c r="H163" s="71">
        <f t="shared" si="16"/>
        <v>18437.796432424937</v>
      </c>
      <c r="I163" s="71">
        <f t="shared" si="17"/>
        <v>0</v>
      </c>
      <c r="J163" s="74" t="e">
        <v>#REF!</v>
      </c>
      <c r="K163" s="75" t="e">
        <v>#REF!</v>
      </c>
      <c r="L163" s="75" t="e">
        <v>#REF!</v>
      </c>
      <c r="M163" s="75" t="e">
        <v>#REF!</v>
      </c>
      <c r="N163" s="75" t="e">
        <v>#REF!</v>
      </c>
      <c r="O163" s="75" t="e">
        <v>#REF!</v>
      </c>
      <c r="P163" s="75"/>
      <c r="Q163" s="75">
        <v>6523.5908712000009</v>
      </c>
      <c r="R163" s="73">
        <v>18038.581401478335</v>
      </c>
      <c r="S163" s="88">
        <v>0</v>
      </c>
      <c r="T163" s="90">
        <v>18546.500719162592</v>
      </c>
      <c r="U163" s="90">
        <v>0</v>
      </c>
      <c r="V163" s="93">
        <v>19087.95685985783</v>
      </c>
      <c r="W163" s="93">
        <v>0</v>
      </c>
    </row>
    <row r="164" spans="1:23" ht="15">
      <c r="A164" s="22" t="s">
        <v>170</v>
      </c>
      <c r="B164" s="57">
        <v>0</v>
      </c>
      <c r="C164" s="55">
        <v>0</v>
      </c>
      <c r="D164" s="41">
        <f t="shared" si="13"/>
        <v>0</v>
      </c>
      <c r="E164" s="40">
        <f t="shared" si="12"/>
        <v>0</v>
      </c>
      <c r="F164" s="38">
        <f t="shared" si="14"/>
        <v>0</v>
      </c>
      <c r="G164" s="38">
        <f t="shared" si="15"/>
        <v>0</v>
      </c>
      <c r="H164" s="41">
        <f t="shared" si="16"/>
        <v>0</v>
      </c>
      <c r="I164" s="41">
        <f t="shared" si="17"/>
        <v>0</v>
      </c>
      <c r="J164" s="24" t="e">
        <v>#REF!</v>
      </c>
      <c r="K164" s="23" t="e">
        <v>#REF!</v>
      </c>
      <c r="L164" s="23" t="e">
        <v>#REF!</v>
      </c>
      <c r="M164" s="23" t="e">
        <v>#REF!</v>
      </c>
      <c r="N164" s="23" t="e">
        <v>#REF!</v>
      </c>
      <c r="O164" s="23" t="e">
        <v>#REF!</v>
      </c>
      <c r="P164" s="23"/>
      <c r="Q164" s="23">
        <v>6004.5094470399999</v>
      </c>
      <c r="R164" s="38">
        <v>0</v>
      </c>
      <c r="S164" s="87">
        <v>0</v>
      </c>
      <c r="T164" s="41">
        <v>0</v>
      </c>
      <c r="U164" s="41">
        <v>0</v>
      </c>
      <c r="V164" s="38">
        <v>0</v>
      </c>
      <c r="W164" s="38">
        <v>0</v>
      </c>
    </row>
    <row r="165" spans="1:23" s="36" customFormat="1" ht="14.25">
      <c r="A165" s="70" t="s">
        <v>171</v>
      </c>
      <c r="B165" s="57">
        <v>0</v>
      </c>
      <c r="C165" s="55">
        <v>1.1371729889317697E-4</v>
      </c>
      <c r="D165" s="71">
        <f t="shared" si="13"/>
        <v>0</v>
      </c>
      <c r="E165" s="72">
        <f t="shared" si="12"/>
        <v>25644.023784936824</v>
      </c>
      <c r="F165" s="73">
        <f t="shared" si="14"/>
        <v>0</v>
      </c>
      <c r="G165" s="73">
        <f t="shared" si="15"/>
        <v>22027.777827070877</v>
      </c>
      <c r="H165" s="71">
        <f t="shared" si="16"/>
        <v>0</v>
      </c>
      <c r="I165" s="71">
        <f t="shared" si="17"/>
        <v>22329.268638184309</v>
      </c>
      <c r="J165" s="74" t="e">
        <v>#REF!</v>
      </c>
      <c r="K165" s="75" t="e">
        <v>#REF!</v>
      </c>
      <c r="L165" s="75" t="e">
        <v>#REF!</v>
      </c>
      <c r="M165" s="75" t="e">
        <v>#REF!</v>
      </c>
      <c r="N165" s="75" t="e">
        <v>#REF!</v>
      </c>
      <c r="O165" s="75" t="e">
        <v>#REF!</v>
      </c>
      <c r="P165" s="75"/>
      <c r="Q165" s="75">
        <v>10886.680679680001</v>
      </c>
      <c r="R165" s="73">
        <v>0</v>
      </c>
      <c r="S165" s="76">
        <v>21845.795480039927</v>
      </c>
      <c r="T165" s="90">
        <v>0</v>
      </c>
      <c r="U165" s="90">
        <v>22460.915997975018</v>
      </c>
      <c r="V165" s="93">
        <v>0</v>
      </c>
      <c r="W165" s="93">
        <v>23116.65160421679</v>
      </c>
    </row>
    <row r="166" spans="1:23" ht="15">
      <c r="A166" s="22" t="s">
        <v>172</v>
      </c>
      <c r="B166" s="57">
        <v>0</v>
      </c>
      <c r="C166" s="55">
        <v>0</v>
      </c>
      <c r="D166" s="41">
        <f t="shared" si="13"/>
        <v>0</v>
      </c>
      <c r="E166" s="40">
        <f t="shared" si="12"/>
        <v>0</v>
      </c>
      <c r="F166" s="38">
        <f t="shared" si="14"/>
        <v>0</v>
      </c>
      <c r="G166" s="38">
        <f t="shared" si="15"/>
        <v>0</v>
      </c>
      <c r="H166" s="41">
        <f t="shared" si="16"/>
        <v>0</v>
      </c>
      <c r="I166" s="41">
        <f t="shared" si="17"/>
        <v>0</v>
      </c>
      <c r="J166" s="24" t="e">
        <v>#REF!</v>
      </c>
      <c r="K166" s="23" t="e">
        <v>#REF!</v>
      </c>
      <c r="L166" s="23" t="e">
        <v>#REF!</v>
      </c>
      <c r="M166" s="23" t="e">
        <v>#REF!</v>
      </c>
      <c r="N166" s="23" t="e">
        <v>#REF!</v>
      </c>
      <c r="O166" s="23" t="e">
        <v>#REF!</v>
      </c>
      <c r="P166" s="23"/>
      <c r="Q166" s="23">
        <v>12892.86023792</v>
      </c>
      <c r="R166" s="38">
        <v>0</v>
      </c>
      <c r="S166" s="87">
        <v>0</v>
      </c>
      <c r="T166" s="41">
        <v>0</v>
      </c>
      <c r="U166" s="41">
        <v>0</v>
      </c>
      <c r="V166" s="38">
        <v>0</v>
      </c>
      <c r="W166" s="38">
        <v>0</v>
      </c>
    </row>
    <row r="167" spans="1:23" ht="15">
      <c r="A167" s="22" t="s">
        <v>173</v>
      </c>
      <c r="B167" s="57">
        <v>0</v>
      </c>
      <c r="C167" s="55">
        <v>0</v>
      </c>
      <c r="D167" s="41">
        <f t="shared" si="13"/>
        <v>0</v>
      </c>
      <c r="E167" s="40">
        <f t="shared" si="12"/>
        <v>0</v>
      </c>
      <c r="F167" s="38">
        <f t="shared" si="14"/>
        <v>0</v>
      </c>
      <c r="G167" s="38">
        <f t="shared" si="15"/>
        <v>0</v>
      </c>
      <c r="H167" s="41">
        <f t="shared" si="16"/>
        <v>0</v>
      </c>
      <c r="I167" s="41">
        <f t="shared" si="17"/>
        <v>0</v>
      </c>
      <c r="J167" s="24" t="e">
        <v>#REF!</v>
      </c>
      <c r="K167" s="23" t="e">
        <v>#REF!</v>
      </c>
      <c r="L167" s="23" t="e">
        <v>#REF!</v>
      </c>
      <c r="M167" s="23" t="e">
        <v>#REF!</v>
      </c>
      <c r="N167" s="23" t="e">
        <v>#REF!</v>
      </c>
      <c r="O167" s="23" t="e">
        <v>#REF!</v>
      </c>
      <c r="P167" s="23"/>
      <c r="Q167" s="23">
        <v>11069.060639520001</v>
      </c>
      <c r="R167" s="38">
        <v>0</v>
      </c>
      <c r="S167" s="87">
        <v>0</v>
      </c>
      <c r="T167" s="41">
        <v>0</v>
      </c>
      <c r="U167" s="41">
        <v>0</v>
      </c>
      <c r="V167" s="38">
        <v>0</v>
      </c>
      <c r="W167" s="38">
        <v>0</v>
      </c>
    </row>
    <row r="168" spans="1:23" s="36" customFormat="1" ht="14.25">
      <c r="A168" s="70" t="s">
        <v>174</v>
      </c>
      <c r="B168" s="57">
        <v>0</v>
      </c>
      <c r="C168" s="55">
        <v>1.7751929548934887E-4</v>
      </c>
      <c r="D168" s="71">
        <f t="shared" si="13"/>
        <v>0</v>
      </c>
      <c r="E168" s="72">
        <f t="shared" si="12"/>
        <v>40031.807650394592</v>
      </c>
      <c r="F168" s="73">
        <f t="shared" si="14"/>
        <v>0</v>
      </c>
      <c r="G168" s="73">
        <f t="shared" si="15"/>
        <v>34386.63808512377</v>
      </c>
      <c r="H168" s="71">
        <f t="shared" si="16"/>
        <v>0</v>
      </c>
      <c r="I168" s="71">
        <f t="shared" si="17"/>
        <v>34857.28271796582</v>
      </c>
      <c r="J168" s="74" t="e">
        <v>#REF!</v>
      </c>
      <c r="K168" s="75" t="e">
        <v>#REF!</v>
      </c>
      <c r="L168" s="75" t="e">
        <v>#REF!</v>
      </c>
      <c r="M168" s="75" t="e">
        <v>#REF!</v>
      </c>
      <c r="N168" s="75" t="e">
        <v>#REF!</v>
      </c>
      <c r="O168" s="75" t="e">
        <v>#REF!</v>
      </c>
      <c r="P168" s="75"/>
      <c r="Q168" s="75">
        <v>85522.17193728</v>
      </c>
      <c r="R168" s="73">
        <v>0</v>
      </c>
      <c r="S168" s="76">
        <v>34102.553092331429</v>
      </c>
      <c r="T168" s="90">
        <v>0</v>
      </c>
      <c r="U168" s="90">
        <v>35062.791877878532</v>
      </c>
      <c r="V168" s="93">
        <v>0</v>
      </c>
      <c r="W168" s="93">
        <v>36086.433170630909</v>
      </c>
    </row>
    <row r="169" spans="1:23" ht="15">
      <c r="A169" s="22" t="s">
        <v>175</v>
      </c>
      <c r="B169" s="57">
        <v>0</v>
      </c>
      <c r="C169" s="55">
        <v>0</v>
      </c>
      <c r="D169" s="41">
        <f t="shared" si="13"/>
        <v>0</v>
      </c>
      <c r="E169" s="40">
        <f t="shared" si="12"/>
        <v>0</v>
      </c>
      <c r="F169" s="38">
        <f t="shared" si="14"/>
        <v>0</v>
      </c>
      <c r="G169" s="38">
        <f t="shared" si="15"/>
        <v>0</v>
      </c>
      <c r="H169" s="41">
        <f t="shared" si="16"/>
        <v>0</v>
      </c>
      <c r="I169" s="41">
        <f t="shared" si="17"/>
        <v>0</v>
      </c>
      <c r="J169" s="24" t="e">
        <v>#REF!</v>
      </c>
      <c r="K169" s="23" t="e">
        <v>#REF!</v>
      </c>
      <c r="L169" s="23" t="e">
        <v>#REF!</v>
      </c>
      <c r="M169" s="23" t="e">
        <v>#REF!</v>
      </c>
      <c r="N169" s="23" t="e">
        <v>#REF!</v>
      </c>
      <c r="O169" s="23" t="e">
        <v>#REF!</v>
      </c>
      <c r="P169" s="23"/>
      <c r="Q169" s="23">
        <v>6874.3215631999992</v>
      </c>
      <c r="R169" s="38">
        <v>0</v>
      </c>
      <c r="S169" s="87">
        <v>0</v>
      </c>
      <c r="T169" s="41">
        <v>0</v>
      </c>
      <c r="U169" s="41">
        <v>0</v>
      </c>
      <c r="V169" s="38">
        <v>0</v>
      </c>
      <c r="W169" s="38">
        <v>0</v>
      </c>
    </row>
    <row r="170" spans="1:23" s="36" customFormat="1" ht="14.25">
      <c r="A170" s="70" t="s">
        <v>176</v>
      </c>
      <c r="B170" s="57">
        <v>0</v>
      </c>
      <c r="C170" s="55">
        <v>1.1352236099318868E-5</v>
      </c>
      <c r="D170" s="71">
        <f t="shared" si="13"/>
        <v>0</v>
      </c>
      <c r="E170" s="72">
        <f t="shared" si="12"/>
        <v>2560.0063963585621</v>
      </c>
      <c r="F170" s="73">
        <f t="shared" si="14"/>
        <v>0</v>
      </c>
      <c r="G170" s="73">
        <f t="shared" si="15"/>
        <v>2199.0017092399794</v>
      </c>
      <c r="H170" s="71">
        <f t="shared" si="16"/>
        <v>0</v>
      </c>
      <c r="I170" s="71">
        <f t="shared" si="17"/>
        <v>2229.0991078138754</v>
      </c>
      <c r="J170" s="74" t="e">
        <v>#REF!</v>
      </c>
      <c r="K170" s="75" t="e">
        <v>#REF!</v>
      </c>
      <c r="L170" s="75" t="e">
        <v>#REF!</v>
      </c>
      <c r="M170" s="75" t="e">
        <v>#REF!</v>
      </c>
      <c r="N170" s="75" t="e">
        <v>#REF!</v>
      </c>
      <c r="O170" s="75" t="e">
        <v>#REF!</v>
      </c>
      <c r="P170" s="75"/>
      <c r="Q170" s="75">
        <v>50799.833429279999</v>
      </c>
      <c r="R170" s="73">
        <v>0</v>
      </c>
      <c r="S170" s="76">
        <v>2180.8346705439212</v>
      </c>
      <c r="T170" s="90">
        <v>0</v>
      </c>
      <c r="U170" s="90">
        <v>2242.2412763734715</v>
      </c>
      <c r="V170" s="93">
        <v>0</v>
      </c>
      <c r="W170" s="93">
        <v>2307.7024286628812</v>
      </c>
    </row>
    <row r="171" spans="1:23" s="36" customFormat="1" ht="14.25">
      <c r="A171" s="70" t="s">
        <v>177</v>
      </c>
      <c r="B171" s="57">
        <v>0</v>
      </c>
      <c r="C171" s="55">
        <v>6.5164096196090158E-5</v>
      </c>
      <c r="D171" s="71">
        <f t="shared" si="13"/>
        <v>0</v>
      </c>
      <c r="E171" s="72">
        <f t="shared" si="12"/>
        <v>14694.946582808003</v>
      </c>
      <c r="F171" s="73">
        <f t="shared" si="14"/>
        <v>0</v>
      </c>
      <c r="G171" s="73">
        <f t="shared" si="15"/>
        <v>12622.707778679693</v>
      </c>
      <c r="H171" s="71">
        <f t="shared" si="16"/>
        <v>0</v>
      </c>
      <c r="I171" s="71">
        <f t="shared" si="17"/>
        <v>12795.472840889694</v>
      </c>
      <c r="J171" s="74" t="e">
        <v>#REF!</v>
      </c>
      <c r="K171" s="75" t="e">
        <v>#REF!</v>
      </c>
      <c r="L171" s="75" t="e">
        <v>#REF!</v>
      </c>
      <c r="M171" s="75" t="e">
        <v>#REF!</v>
      </c>
      <c r="N171" s="75" t="e">
        <v>#REF!</v>
      </c>
      <c r="O171" s="75" t="e">
        <v>#REF!</v>
      </c>
      <c r="P171" s="75"/>
      <c r="Q171" s="75">
        <v>14478.162965760001</v>
      </c>
      <c r="R171" s="73">
        <v>0</v>
      </c>
      <c r="S171" s="76">
        <v>12518.425358297418</v>
      </c>
      <c r="T171" s="90">
        <v>0</v>
      </c>
      <c r="U171" s="90">
        <v>12870.911505902495</v>
      </c>
      <c r="V171" s="93">
        <v>0</v>
      </c>
      <c r="W171" s="93">
        <v>13246.671557717304</v>
      </c>
    </row>
    <row r="172" spans="1:23" ht="15">
      <c r="A172" s="22" t="s">
        <v>178</v>
      </c>
      <c r="B172" s="57">
        <v>0</v>
      </c>
      <c r="C172" s="55">
        <v>0</v>
      </c>
      <c r="D172" s="41">
        <f t="shared" si="13"/>
        <v>0</v>
      </c>
      <c r="E172" s="40">
        <f t="shared" si="12"/>
        <v>0</v>
      </c>
      <c r="F172" s="38">
        <f t="shared" si="14"/>
        <v>0</v>
      </c>
      <c r="G172" s="38">
        <f t="shared" si="15"/>
        <v>0</v>
      </c>
      <c r="H172" s="41">
        <f t="shared" si="16"/>
        <v>0</v>
      </c>
      <c r="I172" s="41">
        <f t="shared" si="17"/>
        <v>0</v>
      </c>
      <c r="J172" s="24" t="e">
        <v>#REF!</v>
      </c>
      <c r="K172" s="23" t="e">
        <v>#REF!</v>
      </c>
      <c r="L172" s="23" t="e">
        <v>#REF!</v>
      </c>
      <c r="M172" s="23" t="e">
        <v>#REF!</v>
      </c>
      <c r="N172" s="23" t="e">
        <v>#REF!</v>
      </c>
      <c r="O172" s="23" t="e">
        <v>#REF!</v>
      </c>
      <c r="P172" s="23"/>
      <c r="Q172" s="23">
        <v>14646.513697920002</v>
      </c>
      <c r="R172" s="38">
        <v>0</v>
      </c>
      <c r="S172" s="87">
        <v>0</v>
      </c>
      <c r="T172" s="41">
        <v>0</v>
      </c>
      <c r="U172" s="41">
        <v>0</v>
      </c>
      <c r="V172" s="38">
        <v>0</v>
      </c>
      <c r="W172" s="38">
        <v>0</v>
      </c>
    </row>
    <row r="173" spans="1:23" s="36" customFormat="1" ht="14.25">
      <c r="A173" s="70" t="s">
        <v>211</v>
      </c>
      <c r="B173" s="57">
        <v>1.7754104952475436E-4</v>
      </c>
      <c r="C173" s="55">
        <v>1.6720194888996792E-4</v>
      </c>
      <c r="D173" s="71">
        <f t="shared" si="13"/>
        <v>40036.713333230771</v>
      </c>
      <c r="E173" s="72">
        <f t="shared" si="12"/>
        <v>37705.175869943145</v>
      </c>
      <c r="F173" s="73">
        <f t="shared" si="14"/>
        <v>34390.851982775392</v>
      </c>
      <c r="G173" s="73">
        <f t="shared" si="15"/>
        <v>32388.101179410431</v>
      </c>
      <c r="H173" s="71">
        <f t="shared" si="16"/>
        <v>34861.554290587235</v>
      </c>
      <c r="I173" s="71">
        <f t="shared" si="17"/>
        <v>32831.392144648154</v>
      </c>
      <c r="J173" s="74" t="e">
        <v>#REF!</v>
      </c>
      <c r="K173" s="75" t="e">
        <v>#REF!</v>
      </c>
      <c r="L173" s="75" t="e">
        <v>#REF!</v>
      </c>
      <c r="M173" s="75" t="e">
        <v>#REF!</v>
      </c>
      <c r="N173" s="75" t="e">
        <v>#REF!</v>
      </c>
      <c r="O173" s="75" t="e">
        <v>#REF!</v>
      </c>
      <c r="P173" s="75"/>
      <c r="Q173" s="75">
        <v>44991.733169760009</v>
      </c>
      <c r="R173" s="73">
        <v>34106.732176894286</v>
      </c>
      <c r="S173" s="76">
        <v>32120.527086609225</v>
      </c>
      <c r="T173" s="90">
        <v>35067.088634542779</v>
      </c>
      <c r="U173" s="90">
        <v>33024.957198843666</v>
      </c>
      <c r="V173" s="93">
        <v>36090.855369032994</v>
      </c>
      <c r="W173" s="93">
        <v>33989.104891299517</v>
      </c>
    </row>
    <row r="174" spans="1:23" ht="15">
      <c r="A174" s="22" t="s">
        <v>180</v>
      </c>
      <c r="B174" s="57">
        <v>0</v>
      </c>
      <c r="C174" s="55">
        <v>0</v>
      </c>
      <c r="D174" s="41">
        <f t="shared" si="13"/>
        <v>0</v>
      </c>
      <c r="E174" s="40">
        <f t="shared" si="12"/>
        <v>0</v>
      </c>
      <c r="F174" s="38">
        <f t="shared" si="14"/>
        <v>0</v>
      </c>
      <c r="G174" s="38">
        <f t="shared" si="15"/>
        <v>0</v>
      </c>
      <c r="H174" s="41">
        <f t="shared" si="16"/>
        <v>0</v>
      </c>
      <c r="I174" s="41">
        <f t="shared" si="17"/>
        <v>0</v>
      </c>
      <c r="J174" s="24" t="e">
        <v>#REF!</v>
      </c>
      <c r="K174" s="23" t="e">
        <v>#REF!</v>
      </c>
      <c r="L174" s="23" t="e">
        <v>#REF!</v>
      </c>
      <c r="M174" s="23" t="e">
        <v>#REF!</v>
      </c>
      <c r="N174" s="23" t="e">
        <v>#REF!</v>
      </c>
      <c r="O174" s="23" t="e">
        <v>#REF!</v>
      </c>
      <c r="P174" s="23"/>
      <c r="Q174" s="23">
        <v>3409.1023262399999</v>
      </c>
      <c r="R174" s="38">
        <v>0</v>
      </c>
      <c r="S174" s="87">
        <v>0</v>
      </c>
      <c r="T174" s="41">
        <v>0</v>
      </c>
      <c r="U174" s="41">
        <v>0</v>
      </c>
      <c r="V174" s="38">
        <v>0</v>
      </c>
      <c r="W174" s="38">
        <v>0</v>
      </c>
    </row>
    <row r="175" spans="1:23" ht="15">
      <c r="A175" s="22" t="s">
        <v>181</v>
      </c>
      <c r="B175" s="57">
        <v>0</v>
      </c>
      <c r="C175" s="55">
        <v>0</v>
      </c>
      <c r="D175" s="41">
        <f t="shared" si="13"/>
        <v>0</v>
      </c>
      <c r="E175" s="40">
        <f t="shared" si="12"/>
        <v>0</v>
      </c>
      <c r="F175" s="38">
        <f t="shared" si="14"/>
        <v>0</v>
      </c>
      <c r="G175" s="38">
        <f t="shared" si="15"/>
        <v>0</v>
      </c>
      <c r="H175" s="41">
        <f t="shared" si="16"/>
        <v>0</v>
      </c>
      <c r="I175" s="41">
        <f t="shared" si="17"/>
        <v>0</v>
      </c>
      <c r="J175" s="24" t="e">
        <v>#REF!</v>
      </c>
      <c r="K175" s="23" t="e">
        <v>#REF!</v>
      </c>
      <c r="L175" s="23" t="e">
        <v>#REF!</v>
      </c>
      <c r="M175" s="23" t="e">
        <v>#REF!</v>
      </c>
      <c r="N175" s="23" t="e">
        <v>#REF!</v>
      </c>
      <c r="O175" s="23" t="e">
        <v>#REF!</v>
      </c>
      <c r="P175" s="23"/>
      <c r="Q175" s="23">
        <v>19332.275743040002</v>
      </c>
      <c r="R175" s="38">
        <v>0</v>
      </c>
      <c r="S175" s="87">
        <v>0</v>
      </c>
      <c r="T175" s="41">
        <v>0</v>
      </c>
      <c r="U175" s="41">
        <v>0</v>
      </c>
      <c r="V175" s="38">
        <v>0</v>
      </c>
      <c r="W175" s="38">
        <v>0</v>
      </c>
    </row>
    <row r="176" spans="1:23" ht="15">
      <c r="A176" s="22" t="s">
        <v>182</v>
      </c>
      <c r="B176" s="57">
        <v>0</v>
      </c>
      <c r="C176" s="55">
        <v>0</v>
      </c>
      <c r="D176" s="41">
        <f t="shared" si="13"/>
        <v>0</v>
      </c>
      <c r="E176" s="40">
        <f t="shared" si="12"/>
        <v>0</v>
      </c>
      <c r="F176" s="38">
        <f t="shared" si="14"/>
        <v>0</v>
      </c>
      <c r="G176" s="38">
        <f t="shared" si="15"/>
        <v>0</v>
      </c>
      <c r="H176" s="41">
        <f t="shared" si="16"/>
        <v>0</v>
      </c>
      <c r="I176" s="41">
        <f t="shared" si="17"/>
        <v>0</v>
      </c>
      <c r="J176" s="24" t="e">
        <v>#REF!</v>
      </c>
      <c r="K176" s="23" t="e">
        <v>#REF!</v>
      </c>
      <c r="L176" s="23" t="e">
        <v>#REF!</v>
      </c>
      <c r="M176" s="23" t="e">
        <v>#REF!</v>
      </c>
      <c r="N176" s="23" t="e">
        <v>#REF!</v>
      </c>
      <c r="O176" s="23" t="e">
        <v>#REF!</v>
      </c>
      <c r="P176" s="23"/>
      <c r="Q176" s="23">
        <v>8361.41969728</v>
      </c>
      <c r="R176" s="38">
        <v>0</v>
      </c>
      <c r="S176" s="87">
        <v>0</v>
      </c>
      <c r="T176" s="41">
        <v>0</v>
      </c>
      <c r="U176" s="41">
        <v>0</v>
      </c>
      <c r="V176" s="38">
        <v>0</v>
      </c>
      <c r="W176" s="38">
        <v>0</v>
      </c>
    </row>
    <row r="177" spans="1:23" ht="15">
      <c r="A177" s="22" t="s">
        <v>183</v>
      </c>
      <c r="B177" s="57">
        <v>0</v>
      </c>
      <c r="C177" s="55">
        <v>0</v>
      </c>
      <c r="D177" s="41">
        <f t="shared" si="13"/>
        <v>0</v>
      </c>
      <c r="E177" s="40">
        <f t="shared" si="12"/>
        <v>0</v>
      </c>
      <c r="F177" s="38">
        <f t="shared" si="14"/>
        <v>0</v>
      </c>
      <c r="G177" s="38">
        <f t="shared" si="15"/>
        <v>0</v>
      </c>
      <c r="H177" s="41">
        <f t="shared" si="16"/>
        <v>0</v>
      </c>
      <c r="I177" s="41">
        <f t="shared" si="17"/>
        <v>0</v>
      </c>
      <c r="J177" s="24" t="e">
        <v>#REF!</v>
      </c>
      <c r="K177" s="23" t="e">
        <v>#REF!</v>
      </c>
      <c r="L177" s="23" t="e">
        <v>#REF!</v>
      </c>
      <c r="M177" s="23" t="e">
        <v>#REF!</v>
      </c>
      <c r="N177" s="23" t="e">
        <v>#REF!</v>
      </c>
      <c r="O177" s="23" t="e">
        <v>#REF!</v>
      </c>
      <c r="P177" s="23"/>
      <c r="Q177" s="23">
        <v>6271.0647729600005</v>
      </c>
      <c r="R177" s="38">
        <v>0</v>
      </c>
      <c r="S177" s="87">
        <v>0</v>
      </c>
      <c r="T177" s="41">
        <v>0</v>
      </c>
      <c r="U177" s="41">
        <v>0</v>
      </c>
      <c r="V177" s="38">
        <v>0</v>
      </c>
      <c r="W177" s="38">
        <v>0</v>
      </c>
    </row>
    <row r="178" spans="1:23" s="36" customFormat="1" ht="14.25">
      <c r="A178" s="70" t="s">
        <v>224</v>
      </c>
      <c r="B178" s="57">
        <v>0</v>
      </c>
      <c r="C178" s="55">
        <v>6.0974568996341525E-6</v>
      </c>
      <c r="D178" s="71">
        <f t="shared" si="13"/>
        <v>0</v>
      </c>
      <c r="E178" s="72">
        <f t="shared" si="12"/>
        <v>1375.017972496242</v>
      </c>
      <c r="F178" s="73">
        <f t="shared" si="14"/>
        <v>0</v>
      </c>
      <c r="G178" s="73">
        <f t="shared" si="15"/>
        <v>1181.1169206670306</v>
      </c>
      <c r="H178" s="71">
        <f t="shared" si="16"/>
        <v>0</v>
      </c>
      <c r="I178" s="71">
        <f t="shared" si="17"/>
        <v>1197.2826865117397</v>
      </c>
      <c r="J178" s="74" t="e">
        <v>#REF!</v>
      </c>
      <c r="K178" s="75" t="e">
        <v>#REF!</v>
      </c>
      <c r="L178" s="75" t="e">
        <v>#REF!</v>
      </c>
      <c r="M178" s="75" t="e">
        <v>#REF!</v>
      </c>
      <c r="N178" s="75" t="e">
        <v>#REF!</v>
      </c>
      <c r="O178" s="75" t="e">
        <v>#REF!</v>
      </c>
      <c r="P178" s="75"/>
      <c r="Q178" s="75">
        <v>6916.4092462399994</v>
      </c>
      <c r="R178" s="73">
        <v>0</v>
      </c>
      <c r="S178" s="76">
        <v>1171.3591307061749</v>
      </c>
      <c r="T178" s="90">
        <v>0</v>
      </c>
      <c r="U178" s="90">
        <v>1204.3415430805062</v>
      </c>
      <c r="V178" s="93">
        <v>0</v>
      </c>
      <c r="W178" s="93">
        <v>1239.5017133934732</v>
      </c>
    </row>
    <row r="179" spans="1:23" s="36" customFormat="1" ht="14.25">
      <c r="A179" s="70" t="s">
        <v>225</v>
      </c>
      <c r="B179" s="57">
        <v>9.1268682770133191E-5</v>
      </c>
      <c r="C179" s="55">
        <v>3.4437676437933741E-4</v>
      </c>
      <c r="D179" s="71">
        <f t="shared" si="13"/>
        <v>20581.708276202986</v>
      </c>
      <c r="E179" s="72">
        <f t="shared" si="12"/>
        <v>77659.300939069217</v>
      </c>
      <c r="F179" s="73">
        <f t="shared" si="14"/>
        <v>17679.335388703403</v>
      </c>
      <c r="G179" s="73">
        <f t="shared" si="15"/>
        <v>66708.011255873498</v>
      </c>
      <c r="H179" s="71">
        <f t="shared" si="16"/>
        <v>17921.309736190062</v>
      </c>
      <c r="I179" s="71">
        <f t="shared" si="17"/>
        <v>67621.033557949791</v>
      </c>
      <c r="J179" s="74" t="e">
        <v>#REF!</v>
      </c>
      <c r="K179" s="75" t="e">
        <v>#REF!</v>
      </c>
      <c r="L179" s="75" t="e">
        <v>#REF!</v>
      </c>
      <c r="M179" s="75" t="e">
        <v>#REF!</v>
      </c>
      <c r="N179" s="75" t="e">
        <v>#REF!</v>
      </c>
      <c r="O179" s="75" t="e">
        <v>#REF!</v>
      </c>
      <c r="P179" s="75"/>
      <c r="Q179" s="75">
        <v>25000.08372576</v>
      </c>
      <c r="R179" s="73">
        <v>17533.277671341206</v>
      </c>
      <c r="S179" s="76">
        <v>66156.903443300966</v>
      </c>
      <c r="T179" s="90">
        <v>18026.96895633695</v>
      </c>
      <c r="U179" s="90">
        <v>68019.708977125847</v>
      </c>
      <c r="V179" s="93">
        <v>18553.257617865758</v>
      </c>
      <c r="W179" s="93">
        <v>70005.511564452463</v>
      </c>
    </row>
    <row r="180" spans="1:23" ht="15">
      <c r="A180" s="22" t="s">
        <v>186</v>
      </c>
      <c r="B180" s="57">
        <v>0</v>
      </c>
      <c r="C180" s="55">
        <v>0</v>
      </c>
      <c r="D180" s="41">
        <f t="shared" si="13"/>
        <v>0</v>
      </c>
      <c r="E180" s="40">
        <f t="shared" si="12"/>
        <v>0</v>
      </c>
      <c r="F180" s="38">
        <f t="shared" si="14"/>
        <v>0</v>
      </c>
      <c r="G180" s="38">
        <f t="shared" si="15"/>
        <v>0</v>
      </c>
      <c r="H180" s="41">
        <f t="shared" si="16"/>
        <v>0</v>
      </c>
      <c r="I180" s="41">
        <f t="shared" si="17"/>
        <v>0</v>
      </c>
      <c r="J180" s="24" t="e">
        <v>#REF!</v>
      </c>
      <c r="K180" s="23" t="e">
        <v>#REF!</v>
      </c>
      <c r="L180" s="23" t="e">
        <v>#REF!</v>
      </c>
      <c r="M180" s="23" t="e">
        <v>#REF!</v>
      </c>
      <c r="N180" s="23" t="e">
        <v>#REF!</v>
      </c>
      <c r="O180" s="23" t="e">
        <v>#REF!</v>
      </c>
      <c r="P180" s="23"/>
      <c r="Q180" s="23">
        <v>12177.369626240001</v>
      </c>
      <c r="R180" s="38">
        <v>0</v>
      </c>
      <c r="S180" s="87">
        <v>0</v>
      </c>
      <c r="T180" s="41">
        <v>0</v>
      </c>
      <c r="U180" s="41">
        <v>0</v>
      </c>
      <c r="V180" s="38">
        <v>0</v>
      </c>
      <c r="W180" s="38">
        <v>0</v>
      </c>
    </row>
    <row r="181" spans="1:23" ht="15">
      <c r="A181" s="22" t="s">
        <v>187</v>
      </c>
      <c r="B181" s="57">
        <v>0</v>
      </c>
      <c r="C181" s="55">
        <v>0</v>
      </c>
      <c r="D181" s="41">
        <f t="shared" si="13"/>
        <v>0</v>
      </c>
      <c r="E181" s="40">
        <f t="shared" si="12"/>
        <v>0</v>
      </c>
      <c r="F181" s="38">
        <f t="shared" si="14"/>
        <v>0</v>
      </c>
      <c r="G181" s="38">
        <f t="shared" si="15"/>
        <v>0</v>
      </c>
      <c r="H181" s="41">
        <f t="shared" si="16"/>
        <v>0</v>
      </c>
      <c r="I181" s="41">
        <f t="shared" si="17"/>
        <v>0</v>
      </c>
      <c r="J181" s="24" t="e">
        <v>#REF!</v>
      </c>
      <c r="K181" s="23" t="e">
        <v>#REF!</v>
      </c>
      <c r="L181" s="23" t="e">
        <v>#REF!</v>
      </c>
      <c r="M181" s="23" t="e">
        <v>#REF!</v>
      </c>
      <c r="N181" s="23" t="e">
        <v>#REF!</v>
      </c>
      <c r="O181" s="23" t="e">
        <v>#REF!</v>
      </c>
      <c r="P181" s="23"/>
      <c r="Q181" s="23">
        <v>7323.2568489600008</v>
      </c>
      <c r="R181" s="38">
        <v>0</v>
      </c>
      <c r="S181" s="87">
        <v>0</v>
      </c>
      <c r="T181" s="41">
        <v>0</v>
      </c>
      <c r="U181" s="41">
        <v>0</v>
      </c>
      <c r="V181" s="38">
        <v>0</v>
      </c>
      <c r="W181" s="38">
        <v>0</v>
      </c>
    </row>
    <row r="182" spans="1:23" ht="15">
      <c r="A182" s="22" t="s">
        <v>188</v>
      </c>
      <c r="B182" s="57">
        <v>0</v>
      </c>
      <c r="C182" s="55">
        <v>0</v>
      </c>
      <c r="D182" s="41">
        <f t="shared" si="13"/>
        <v>0</v>
      </c>
      <c r="E182" s="40">
        <f t="shared" si="12"/>
        <v>0</v>
      </c>
      <c r="F182" s="38">
        <f t="shared" si="14"/>
        <v>0</v>
      </c>
      <c r="G182" s="38">
        <f t="shared" si="15"/>
        <v>0</v>
      </c>
      <c r="H182" s="41">
        <f t="shared" si="16"/>
        <v>0</v>
      </c>
      <c r="I182" s="41">
        <f t="shared" si="17"/>
        <v>0</v>
      </c>
      <c r="J182" s="24" t="e">
        <v>#REF!</v>
      </c>
      <c r="K182" s="23" t="e">
        <v>#REF!</v>
      </c>
      <c r="L182" s="23" t="e">
        <v>#REF!</v>
      </c>
      <c r="M182" s="23" t="e">
        <v>#REF!</v>
      </c>
      <c r="N182" s="23" t="e">
        <v>#REF!</v>
      </c>
      <c r="O182" s="23" t="e">
        <v>#REF!</v>
      </c>
      <c r="P182" s="23"/>
      <c r="Q182" s="23">
        <v>3451.1900092800006</v>
      </c>
      <c r="R182" s="38">
        <v>0</v>
      </c>
      <c r="S182" s="87">
        <v>0</v>
      </c>
      <c r="T182" s="41">
        <v>0</v>
      </c>
      <c r="U182" s="41">
        <v>0</v>
      </c>
      <c r="V182" s="38">
        <v>0</v>
      </c>
      <c r="W182" s="38">
        <v>0</v>
      </c>
    </row>
    <row r="183" spans="1:23" ht="15">
      <c r="A183" s="22" t="s">
        <v>212</v>
      </c>
      <c r="B183" s="57">
        <v>0</v>
      </c>
      <c r="C183" s="55">
        <v>0</v>
      </c>
      <c r="D183" s="41">
        <f t="shared" si="13"/>
        <v>0</v>
      </c>
      <c r="E183" s="40">
        <f t="shared" si="12"/>
        <v>0</v>
      </c>
      <c r="F183" s="38">
        <f t="shared" si="14"/>
        <v>0</v>
      </c>
      <c r="G183" s="38">
        <f t="shared" si="15"/>
        <v>0</v>
      </c>
      <c r="H183" s="41">
        <f t="shared" si="16"/>
        <v>0</v>
      </c>
      <c r="I183" s="41">
        <f t="shared" si="17"/>
        <v>0</v>
      </c>
      <c r="J183" s="24" t="e">
        <v>#REF!</v>
      </c>
      <c r="K183" s="23" t="e">
        <v>#REF!</v>
      </c>
      <c r="L183" s="23" t="e">
        <v>#REF!</v>
      </c>
      <c r="M183" s="23" t="e">
        <v>#REF!</v>
      </c>
      <c r="N183" s="23" t="e">
        <v>#REF!</v>
      </c>
      <c r="O183" s="23" t="e">
        <v>#REF!</v>
      </c>
      <c r="P183" s="23"/>
      <c r="Q183" s="23">
        <v>56004.676898559992</v>
      </c>
      <c r="R183" s="38">
        <v>0</v>
      </c>
      <c r="S183" s="87">
        <v>0</v>
      </c>
      <c r="T183" s="41">
        <v>0</v>
      </c>
      <c r="U183" s="41">
        <v>0</v>
      </c>
      <c r="V183" s="38">
        <v>0</v>
      </c>
      <c r="W183" s="38">
        <v>0</v>
      </c>
    </row>
    <row r="184" spans="1:23" ht="15">
      <c r="A184" s="22" t="s">
        <v>190</v>
      </c>
      <c r="B184" s="57">
        <v>0</v>
      </c>
      <c r="C184" s="55">
        <v>0</v>
      </c>
      <c r="D184" s="41">
        <f t="shared" si="13"/>
        <v>0</v>
      </c>
      <c r="E184" s="40">
        <f t="shared" si="12"/>
        <v>0</v>
      </c>
      <c r="F184" s="38">
        <f t="shared" si="14"/>
        <v>0</v>
      </c>
      <c r="G184" s="38">
        <f t="shared" si="15"/>
        <v>0</v>
      </c>
      <c r="H184" s="41">
        <f t="shared" si="16"/>
        <v>0</v>
      </c>
      <c r="I184" s="41">
        <f t="shared" si="17"/>
        <v>0</v>
      </c>
      <c r="J184" s="24" t="e">
        <v>#REF!</v>
      </c>
      <c r="K184" s="23" t="e">
        <v>#REF!</v>
      </c>
      <c r="L184" s="23" t="e">
        <v>#REF!</v>
      </c>
      <c r="M184" s="23" t="e">
        <v>#REF!</v>
      </c>
      <c r="N184" s="23" t="e">
        <v>#REF!</v>
      </c>
      <c r="O184" s="23" t="e">
        <v>#REF!</v>
      </c>
      <c r="P184" s="23"/>
      <c r="Q184" s="23">
        <v>7575.7829472000003</v>
      </c>
      <c r="R184" s="38">
        <v>0</v>
      </c>
      <c r="S184" s="87">
        <v>0</v>
      </c>
      <c r="T184" s="41">
        <v>0</v>
      </c>
      <c r="U184" s="41">
        <v>0</v>
      </c>
      <c r="V184" s="38">
        <v>0</v>
      </c>
      <c r="W184" s="38">
        <v>0</v>
      </c>
    </row>
    <row r="185" spans="1:23" ht="15">
      <c r="A185" s="22" t="s">
        <v>226</v>
      </c>
      <c r="B185" s="57">
        <v>0</v>
      </c>
      <c r="C185" s="55">
        <v>0</v>
      </c>
      <c r="D185" s="41">
        <f t="shared" si="13"/>
        <v>0</v>
      </c>
      <c r="E185" s="40">
        <f t="shared" si="12"/>
        <v>0</v>
      </c>
      <c r="F185" s="38">
        <f t="shared" si="14"/>
        <v>0</v>
      </c>
      <c r="G185" s="38">
        <f t="shared" si="15"/>
        <v>0</v>
      </c>
      <c r="H185" s="41">
        <f t="shared" si="16"/>
        <v>0</v>
      </c>
      <c r="I185" s="41">
        <f t="shared" si="17"/>
        <v>0</v>
      </c>
      <c r="J185" s="24" t="e">
        <v>#REF!</v>
      </c>
      <c r="K185" s="23" t="e">
        <v>#REF!</v>
      </c>
      <c r="L185" s="23" t="e">
        <v>#REF!</v>
      </c>
      <c r="M185" s="23" t="e">
        <v>#REF!</v>
      </c>
      <c r="N185" s="23" t="e">
        <v>#REF!</v>
      </c>
      <c r="O185" s="23" t="e">
        <v>#REF!</v>
      </c>
      <c r="P185" s="23"/>
      <c r="Q185" s="23">
        <v>10199.24852336</v>
      </c>
      <c r="R185" s="38">
        <v>0</v>
      </c>
      <c r="S185" s="87">
        <v>0</v>
      </c>
      <c r="T185" s="41">
        <v>0</v>
      </c>
      <c r="U185" s="41">
        <v>0</v>
      </c>
      <c r="V185" s="38">
        <v>0</v>
      </c>
      <c r="W185" s="38">
        <v>0</v>
      </c>
    </row>
    <row r="186" spans="1:23" s="36" customFormat="1" ht="14.25">
      <c r="A186" s="70" t="s">
        <v>192</v>
      </c>
      <c r="B186" s="57">
        <v>0</v>
      </c>
      <c r="C186" s="55">
        <v>1.6976088998981436E-6</v>
      </c>
      <c r="D186" s="71">
        <f t="shared" si="13"/>
        <v>0</v>
      </c>
      <c r="E186" s="72">
        <f t="shared" si="12"/>
        <v>382.82234479912046</v>
      </c>
      <c r="F186" s="73">
        <f t="shared" si="14"/>
        <v>0</v>
      </c>
      <c r="G186" s="73">
        <f t="shared" si="15"/>
        <v>328.83784655615125</v>
      </c>
      <c r="H186" s="71">
        <f t="shared" si="16"/>
        <v>0</v>
      </c>
      <c r="I186" s="71">
        <f t="shared" si="17"/>
        <v>333.33859964442547</v>
      </c>
      <c r="J186" s="74" t="e">
        <v>#REF!</v>
      </c>
      <c r="K186" s="75" t="e">
        <v>#REF!</v>
      </c>
      <c r="L186" s="75" t="e">
        <v>#REF!</v>
      </c>
      <c r="M186" s="75" t="e">
        <v>#REF!</v>
      </c>
      <c r="N186" s="75" t="e">
        <v>#REF!</v>
      </c>
      <c r="O186" s="75" t="e">
        <v>#REF!</v>
      </c>
      <c r="P186" s="75"/>
      <c r="Q186" s="75">
        <v>23050.021078239999</v>
      </c>
      <c r="R186" s="73">
        <v>0</v>
      </c>
      <c r="S186" s="76">
        <v>326.1211547691409</v>
      </c>
      <c r="T186" s="90">
        <v>0</v>
      </c>
      <c r="U186" s="90">
        <v>335.30387433705368</v>
      </c>
      <c r="V186" s="93">
        <v>0</v>
      </c>
      <c r="W186" s="93">
        <v>345.0929091802206</v>
      </c>
    </row>
    <row r="187" spans="1:23" ht="15">
      <c r="A187" s="22" t="s">
        <v>193</v>
      </c>
      <c r="B187" s="57">
        <v>0</v>
      </c>
      <c r="C187" s="55">
        <v>0</v>
      </c>
      <c r="D187" s="41">
        <f t="shared" si="13"/>
        <v>0</v>
      </c>
      <c r="E187" s="40">
        <f t="shared" si="12"/>
        <v>0</v>
      </c>
      <c r="F187" s="38">
        <f t="shared" si="14"/>
        <v>0</v>
      </c>
      <c r="G187" s="38">
        <f t="shared" si="15"/>
        <v>0</v>
      </c>
      <c r="H187" s="41">
        <f t="shared" si="16"/>
        <v>0</v>
      </c>
      <c r="I187" s="41">
        <f t="shared" si="17"/>
        <v>0</v>
      </c>
      <c r="J187" s="24" t="e">
        <v>#REF!</v>
      </c>
      <c r="K187" s="23" t="e">
        <v>#REF!</v>
      </c>
      <c r="L187" s="23" t="e">
        <v>#REF!</v>
      </c>
      <c r="M187" s="23" t="e">
        <v>#REF!</v>
      </c>
      <c r="N187" s="23" t="e">
        <v>#REF!</v>
      </c>
      <c r="O187" s="23" t="e">
        <v>#REF!</v>
      </c>
      <c r="P187" s="23"/>
      <c r="Q187" s="23">
        <v>9343.4656348799999</v>
      </c>
      <c r="R187" s="38">
        <v>0</v>
      </c>
      <c r="S187" s="87">
        <v>0</v>
      </c>
      <c r="T187" s="41">
        <v>0</v>
      </c>
      <c r="U187" s="41">
        <v>0</v>
      </c>
      <c r="V187" s="38">
        <v>0</v>
      </c>
      <c r="W187" s="38">
        <v>0</v>
      </c>
    </row>
    <row r="188" spans="1:23" s="36" customFormat="1" ht="14.25">
      <c r="A188" s="70" t="s">
        <v>194</v>
      </c>
      <c r="B188" s="57">
        <v>0</v>
      </c>
      <c r="C188" s="55">
        <v>5.9605702756423669E-4</v>
      </c>
      <c r="D188" s="71">
        <f t="shared" si="13"/>
        <v>0</v>
      </c>
      <c r="E188" s="72">
        <f t="shared" si="12"/>
        <v>134414.91084302519</v>
      </c>
      <c r="F188" s="73">
        <f t="shared" si="14"/>
        <v>0</v>
      </c>
      <c r="G188" s="73">
        <f t="shared" si="15"/>
        <v>115460.10944019227</v>
      </c>
      <c r="H188" s="71">
        <f t="shared" si="16"/>
        <v>0</v>
      </c>
      <c r="I188" s="71">
        <f t="shared" si="17"/>
        <v>117040.3942206021</v>
      </c>
      <c r="J188" s="74" t="e">
        <v>#REF!</v>
      </c>
      <c r="K188" s="75" t="e">
        <v>#REF!</v>
      </c>
      <c r="L188" s="75" t="e">
        <v>#REF!</v>
      </c>
      <c r="M188" s="75" t="e">
        <v>#REF!</v>
      </c>
      <c r="N188" s="75" t="e">
        <v>#REF!</v>
      </c>
      <c r="O188" s="75" t="e">
        <v>#REF!</v>
      </c>
      <c r="P188" s="75"/>
      <c r="Q188" s="75">
        <v>19823.298711840001</v>
      </c>
      <c r="R188" s="73">
        <v>0</v>
      </c>
      <c r="S188" s="76">
        <v>114506.23647718488</v>
      </c>
      <c r="T188" s="90">
        <v>0</v>
      </c>
      <c r="U188" s="90">
        <v>117730.4328930581</v>
      </c>
      <c r="V188" s="93">
        <v>0</v>
      </c>
      <c r="W188" s="93">
        <v>121167.51608206052</v>
      </c>
    </row>
    <row r="189" spans="1:23" ht="15">
      <c r="A189" s="22" t="s">
        <v>195</v>
      </c>
      <c r="B189" s="57">
        <v>0</v>
      </c>
      <c r="C189" s="55">
        <v>0</v>
      </c>
      <c r="D189" s="41">
        <f t="shared" si="13"/>
        <v>0</v>
      </c>
      <c r="E189" s="40">
        <f t="shared" si="12"/>
        <v>0</v>
      </c>
      <c r="F189" s="38">
        <f t="shared" si="14"/>
        <v>0</v>
      </c>
      <c r="G189" s="38">
        <f t="shared" si="15"/>
        <v>0</v>
      </c>
      <c r="H189" s="41">
        <f t="shared" si="16"/>
        <v>0</v>
      </c>
      <c r="I189" s="41">
        <f t="shared" si="17"/>
        <v>0</v>
      </c>
      <c r="J189" s="24" t="e">
        <v>#REF!</v>
      </c>
      <c r="K189" s="23" t="e">
        <v>#REF!</v>
      </c>
      <c r="L189" s="23" t="e">
        <v>#REF!</v>
      </c>
      <c r="M189" s="23" t="e">
        <v>#REF!</v>
      </c>
      <c r="N189" s="23" t="e">
        <v>#REF!</v>
      </c>
      <c r="O189" s="23" t="e">
        <v>#REF!</v>
      </c>
      <c r="P189" s="23"/>
      <c r="Q189" s="23">
        <v>10872.651452</v>
      </c>
      <c r="R189" s="38">
        <v>0</v>
      </c>
      <c r="S189" s="87">
        <v>0</v>
      </c>
      <c r="T189" s="41">
        <v>0</v>
      </c>
      <c r="U189" s="41">
        <v>0</v>
      </c>
      <c r="V189" s="38">
        <v>0</v>
      </c>
      <c r="W189" s="38">
        <v>0</v>
      </c>
    </row>
    <row r="190" spans="1:23" s="36" customFormat="1" ht="14.25">
      <c r="A190" s="70" t="s">
        <v>196</v>
      </c>
      <c r="B190" s="57">
        <v>0</v>
      </c>
      <c r="C190" s="55">
        <v>7.8936649995263798E-7</v>
      </c>
      <c r="D190" s="71">
        <f t="shared" si="13"/>
        <v>0</v>
      </c>
      <c r="E190" s="72">
        <f t="shared" si="12"/>
        <v>178.00751070277428</v>
      </c>
      <c r="F190" s="73">
        <f t="shared" si="14"/>
        <v>0</v>
      </c>
      <c r="G190" s="73">
        <f t="shared" si="15"/>
        <v>152.90540713091579</v>
      </c>
      <c r="H190" s="71">
        <f t="shared" si="16"/>
        <v>0</v>
      </c>
      <c r="I190" s="71">
        <f t="shared" si="17"/>
        <v>154.99819994830455</v>
      </c>
      <c r="J190" s="74" t="e">
        <v>#REF!</v>
      </c>
      <c r="K190" s="75" t="e">
        <v>#REF!</v>
      </c>
      <c r="L190" s="75" t="e">
        <v>#REF!</v>
      </c>
      <c r="M190" s="75" t="e">
        <v>#REF!</v>
      </c>
      <c r="N190" s="75" t="e">
        <v>#REF!</v>
      </c>
      <c r="O190" s="75" t="e">
        <v>#REF!</v>
      </c>
      <c r="P190" s="75"/>
      <c r="Q190" s="75">
        <v>8193.0689651200009</v>
      </c>
      <c r="R190" s="73">
        <v>0</v>
      </c>
      <c r="S190" s="76">
        <v>151.64218007815288</v>
      </c>
      <c r="T190" s="90">
        <v>0</v>
      </c>
      <c r="U190" s="90">
        <v>155.91202763008599</v>
      </c>
      <c r="V190" s="93">
        <v>0</v>
      </c>
      <c r="W190" s="93">
        <v>160.46380405664024</v>
      </c>
    </row>
    <row r="191" spans="1:23" ht="15">
      <c r="A191" s="22" t="s">
        <v>197</v>
      </c>
      <c r="B191" s="57">
        <v>0</v>
      </c>
      <c r="C191" s="55">
        <v>0</v>
      </c>
      <c r="D191" s="41">
        <f t="shared" si="13"/>
        <v>0</v>
      </c>
      <c r="E191" s="40">
        <f t="shared" si="12"/>
        <v>0</v>
      </c>
      <c r="F191" s="38">
        <f t="shared" si="14"/>
        <v>0</v>
      </c>
      <c r="G191" s="38">
        <f t="shared" si="15"/>
        <v>0</v>
      </c>
      <c r="H191" s="41">
        <f t="shared" si="16"/>
        <v>0</v>
      </c>
      <c r="I191" s="41">
        <f t="shared" si="17"/>
        <v>0</v>
      </c>
      <c r="J191" s="24" t="e">
        <v>#REF!</v>
      </c>
      <c r="K191" s="23" t="e">
        <v>#REF!</v>
      </c>
      <c r="L191" s="23" t="e">
        <v>#REF!</v>
      </c>
      <c r="M191" s="23" t="e">
        <v>#REF!</v>
      </c>
      <c r="N191" s="23" t="e">
        <v>#REF!</v>
      </c>
      <c r="O191" s="23" t="e">
        <v>#REF!</v>
      </c>
      <c r="P191" s="23"/>
      <c r="Q191" s="23">
        <v>4138.6221655999998</v>
      </c>
      <c r="R191" s="38">
        <v>0</v>
      </c>
      <c r="S191" s="87">
        <v>0</v>
      </c>
      <c r="T191" s="41">
        <v>0</v>
      </c>
      <c r="U191" s="41">
        <v>0</v>
      </c>
      <c r="V191" s="38">
        <v>0</v>
      </c>
      <c r="W191" s="38">
        <v>0</v>
      </c>
    </row>
    <row r="192" spans="1:23" ht="15">
      <c r="A192" s="22" t="s">
        <v>198</v>
      </c>
      <c r="B192" s="57">
        <v>0</v>
      </c>
      <c r="C192" s="55">
        <v>0</v>
      </c>
      <c r="D192" s="41">
        <f t="shared" si="13"/>
        <v>0</v>
      </c>
      <c r="E192" s="40">
        <f t="shared" si="12"/>
        <v>0</v>
      </c>
      <c r="F192" s="38">
        <f t="shared" si="14"/>
        <v>0</v>
      </c>
      <c r="G192" s="38">
        <f t="shared" si="15"/>
        <v>0</v>
      </c>
      <c r="H192" s="41">
        <f t="shared" si="16"/>
        <v>0</v>
      </c>
      <c r="I192" s="41">
        <f t="shared" si="17"/>
        <v>0</v>
      </c>
      <c r="J192" s="24" t="e">
        <v>#REF!</v>
      </c>
      <c r="K192" s="23" t="e">
        <v>#REF!</v>
      </c>
      <c r="L192" s="23" t="e">
        <v>#REF!</v>
      </c>
      <c r="M192" s="23" t="e">
        <v>#REF!</v>
      </c>
      <c r="N192" s="23" t="e">
        <v>#REF!</v>
      </c>
      <c r="O192" s="23" t="e">
        <v>#REF!</v>
      </c>
      <c r="P192" s="23"/>
      <c r="Q192" s="23">
        <v>9610.0209608000005</v>
      </c>
      <c r="R192" s="38">
        <v>0</v>
      </c>
      <c r="S192" s="87">
        <v>0</v>
      </c>
      <c r="T192" s="41">
        <v>0</v>
      </c>
      <c r="U192" s="41">
        <v>0</v>
      </c>
      <c r="V192" s="38">
        <v>0</v>
      </c>
      <c r="W192" s="38">
        <v>0</v>
      </c>
    </row>
    <row r="193" spans="1:23" ht="15">
      <c r="A193" s="22" t="s">
        <v>199</v>
      </c>
      <c r="B193" s="57">
        <v>0</v>
      </c>
      <c r="C193" s="55">
        <v>0</v>
      </c>
      <c r="D193" s="41">
        <f t="shared" si="13"/>
        <v>0</v>
      </c>
      <c r="E193" s="40">
        <f t="shared" si="12"/>
        <v>0</v>
      </c>
      <c r="F193" s="38">
        <f t="shared" si="14"/>
        <v>0</v>
      </c>
      <c r="G193" s="38">
        <f t="shared" si="15"/>
        <v>0</v>
      </c>
      <c r="H193" s="41">
        <f t="shared" si="16"/>
        <v>0</v>
      </c>
      <c r="I193" s="41">
        <f t="shared" si="17"/>
        <v>0</v>
      </c>
      <c r="J193" s="24" t="e">
        <v>#REF!</v>
      </c>
      <c r="K193" s="23" t="e">
        <v>#REF!</v>
      </c>
      <c r="L193" s="23" t="e">
        <v>#REF!</v>
      </c>
      <c r="M193" s="23" t="e">
        <v>#REF!</v>
      </c>
      <c r="N193" s="23" t="e">
        <v>#REF!</v>
      </c>
      <c r="O193" s="23" t="e">
        <v>#REF!</v>
      </c>
      <c r="P193" s="23"/>
      <c r="Q193" s="23">
        <v>5555.5741612799993</v>
      </c>
      <c r="R193" s="38">
        <v>0</v>
      </c>
      <c r="S193" s="87">
        <v>0</v>
      </c>
      <c r="T193" s="41">
        <v>0</v>
      </c>
      <c r="U193" s="41">
        <v>0</v>
      </c>
      <c r="V193" s="38">
        <v>0</v>
      </c>
      <c r="W193" s="38">
        <v>0</v>
      </c>
    </row>
    <row r="194" spans="1:23" ht="15">
      <c r="A194" s="22" t="s">
        <v>200</v>
      </c>
      <c r="B194" s="57">
        <v>0</v>
      </c>
      <c r="C194" s="55">
        <v>0</v>
      </c>
      <c r="D194" s="41">
        <f t="shared" si="13"/>
        <v>0</v>
      </c>
      <c r="E194" s="40">
        <f t="shared" si="12"/>
        <v>0</v>
      </c>
      <c r="F194" s="38">
        <f t="shared" si="14"/>
        <v>0</v>
      </c>
      <c r="G194" s="38">
        <f t="shared" si="15"/>
        <v>0</v>
      </c>
      <c r="H194" s="41">
        <f t="shared" si="16"/>
        <v>0</v>
      </c>
      <c r="I194" s="41">
        <f t="shared" si="17"/>
        <v>0</v>
      </c>
      <c r="J194" s="24" t="e">
        <v>#REF!</v>
      </c>
      <c r="K194" s="23" t="e">
        <v>#REF!</v>
      </c>
      <c r="L194" s="23" t="e">
        <v>#REF!</v>
      </c>
      <c r="M194" s="23" t="e">
        <v>#REF!</v>
      </c>
      <c r="N194" s="23" t="e">
        <v>#REF!</v>
      </c>
      <c r="O194" s="23" t="e">
        <v>#REF!</v>
      </c>
      <c r="P194" s="23"/>
      <c r="Q194" s="23">
        <v>31509.645369280002</v>
      </c>
      <c r="R194" s="38">
        <v>0</v>
      </c>
      <c r="S194" s="87">
        <v>0</v>
      </c>
      <c r="T194" s="41">
        <v>0</v>
      </c>
      <c r="U194" s="41">
        <v>0</v>
      </c>
      <c r="V194" s="38">
        <v>0</v>
      </c>
      <c r="W194" s="38">
        <v>0</v>
      </c>
    </row>
    <row r="195" spans="1:23" s="36" customFormat="1" ht="14.25">
      <c r="A195" s="70" t="s">
        <v>201</v>
      </c>
      <c r="B195" s="57">
        <v>0</v>
      </c>
      <c r="C195" s="55">
        <v>1.0222817699386632E-5</v>
      </c>
      <c r="D195" s="71">
        <f t="shared" si="13"/>
        <v>0</v>
      </c>
      <c r="E195" s="72">
        <f t="shared" si="12"/>
        <v>2305.3148710329874</v>
      </c>
      <c r="F195" s="73">
        <f t="shared" si="14"/>
        <v>0</v>
      </c>
      <c r="G195" s="73">
        <f t="shared" si="15"/>
        <v>1980.2260451179932</v>
      </c>
      <c r="H195" s="71">
        <f t="shared" si="16"/>
        <v>0</v>
      </c>
      <c r="I195" s="71">
        <f t="shared" si="17"/>
        <v>2007.3290947863472</v>
      </c>
      <c r="J195" s="74" t="e">
        <v>#REF!</v>
      </c>
      <c r="K195" s="75" t="e">
        <v>#REF!</v>
      </c>
      <c r="L195" s="75" t="e">
        <v>#REF!</v>
      </c>
      <c r="M195" s="75" t="e">
        <v>#REF!</v>
      </c>
      <c r="N195" s="75" t="e">
        <v>#REF!</v>
      </c>
      <c r="O195" s="75" t="e">
        <v>#REF!</v>
      </c>
      <c r="P195" s="75"/>
      <c r="Q195" s="75">
        <v>140699.12440271999</v>
      </c>
      <c r="R195" s="73">
        <v>0</v>
      </c>
      <c r="S195" s="76">
        <v>1963.8664201857171</v>
      </c>
      <c r="T195" s="90">
        <v>0</v>
      </c>
      <c r="U195" s="90">
        <v>2019.16376702043</v>
      </c>
      <c r="V195" s="93">
        <v>0</v>
      </c>
      <c r="W195" s="93">
        <v>2078.1122790485206</v>
      </c>
    </row>
    <row r="196" spans="1:23" ht="15.75" thickBot="1">
      <c r="A196" s="22" t="s">
        <v>202</v>
      </c>
      <c r="B196" s="58">
        <v>0</v>
      </c>
      <c r="C196" s="55">
        <v>0</v>
      </c>
      <c r="D196" s="42">
        <f t="shared" si="13"/>
        <v>0</v>
      </c>
      <c r="E196" s="43">
        <f t="shared" si="12"/>
        <v>0</v>
      </c>
      <c r="F196" s="38">
        <f t="shared" si="14"/>
        <v>0</v>
      </c>
      <c r="G196" s="38">
        <f t="shared" si="15"/>
        <v>0</v>
      </c>
      <c r="H196" s="41">
        <f t="shared" si="16"/>
        <v>0</v>
      </c>
      <c r="I196" s="41">
        <f t="shared" si="17"/>
        <v>0</v>
      </c>
      <c r="J196" s="24" t="e">
        <v>#REF!</v>
      </c>
      <c r="K196" s="23" t="e">
        <v>#REF!</v>
      </c>
      <c r="L196" s="23" t="e">
        <v>#REF!</v>
      </c>
      <c r="M196" s="23" t="e">
        <v>#REF!</v>
      </c>
      <c r="N196" s="23" t="e">
        <v>#REF!</v>
      </c>
      <c r="O196" s="23" t="e">
        <v>#REF!</v>
      </c>
      <c r="P196" s="23"/>
      <c r="Q196" s="23">
        <v>9483.7579116799989</v>
      </c>
      <c r="R196" s="38">
        <v>0</v>
      </c>
      <c r="S196" s="89">
        <v>0</v>
      </c>
      <c r="T196" s="41">
        <v>0</v>
      </c>
      <c r="U196" s="41">
        <v>0</v>
      </c>
      <c r="V196" s="38">
        <v>0</v>
      </c>
      <c r="W196" s="38">
        <v>0</v>
      </c>
    </row>
    <row r="197" spans="1:23" ht="15" thickTop="1" thickBot="1">
      <c r="A197" s="25" t="s">
        <v>203</v>
      </c>
      <c r="B197" s="50">
        <f>SUM(B13:B196)</f>
        <v>1.9999999999999997E-2</v>
      </c>
      <c r="C197" s="32">
        <f>SUM(C13:C196)</f>
        <v>1.0000000000000002E-2</v>
      </c>
      <c r="D197" s="82">
        <f t="shared" ref="D197:I197" si="18">SUM(D13:D196)</f>
        <v>4510135.9308623997</v>
      </c>
      <c r="E197" s="83">
        <f t="shared" si="18"/>
        <v>2255067.9654312003</v>
      </c>
      <c r="F197" s="84">
        <f t="shared" si="18"/>
        <v>3874129.6252143998</v>
      </c>
      <c r="G197" s="84">
        <f t="shared" si="18"/>
        <v>1937064.8126072001</v>
      </c>
      <c r="H197" s="83">
        <f t="shared" si="18"/>
        <v>3927154.2422336</v>
      </c>
      <c r="I197" s="83">
        <f t="shared" si="18"/>
        <v>1963577.1211168002</v>
      </c>
      <c r="J197" s="85" t="e">
        <v>#REF!</v>
      </c>
      <c r="K197" s="86" t="e">
        <v>#REF!</v>
      </c>
      <c r="L197" s="86" t="e">
        <v>#REF!</v>
      </c>
      <c r="M197" s="86" t="e">
        <v>#REF!</v>
      </c>
      <c r="N197" s="86" t="e">
        <v>#REF!</v>
      </c>
      <c r="O197" s="86" t="e">
        <v>#REF!</v>
      </c>
      <c r="P197" s="86">
        <v>0</v>
      </c>
      <c r="Q197" s="86">
        <v>14029227.68</v>
      </c>
      <c r="R197" s="84">
        <v>3842123.5278480002</v>
      </c>
      <c r="S197" s="84">
        <v>1921061.7639239999</v>
      </c>
      <c r="T197" s="91">
        <v>3950307.6869727997</v>
      </c>
      <c r="U197" s="91">
        <v>1975153.8434863994</v>
      </c>
      <c r="V197" s="92">
        <f t="shared" ref="V197:W197" si="19">SUM(V13:V196)</f>
        <v>4065635.0140592004</v>
      </c>
      <c r="W197" s="92">
        <f t="shared" si="19"/>
        <v>2032817.5070296002</v>
      </c>
    </row>
    <row r="198" spans="1:23" ht="15.75" thickTop="1">
      <c r="D198" s="26"/>
      <c r="E198" s="26"/>
      <c r="F198" s="26"/>
      <c r="G198" s="26"/>
      <c r="H198" s="26"/>
      <c r="I198" s="24"/>
    </row>
    <row r="199" spans="1:23" ht="15">
      <c r="B199" s="27"/>
      <c r="C199" s="27"/>
      <c r="H199" s="63"/>
      <c r="I199" s="64"/>
      <c r="U199" s="34"/>
    </row>
    <row r="200" spans="1:23" ht="15">
      <c r="B200" s="28"/>
      <c r="C200" s="28"/>
      <c r="D200" s="29"/>
      <c r="E200" s="29"/>
      <c r="F200" s="29"/>
      <c r="G200" s="29"/>
      <c r="H200" s="29"/>
      <c r="I200" s="24"/>
      <c r="J200" s="29"/>
      <c r="K200" s="29"/>
      <c r="L200" s="29"/>
      <c r="M200" s="29"/>
      <c r="N200" s="29"/>
      <c r="O200" s="29"/>
      <c r="P200" s="29"/>
      <c r="Q200" s="29"/>
    </row>
    <row r="201" spans="1:23" ht="15">
      <c r="D201" s="26"/>
      <c r="E201" s="26"/>
      <c r="F201" s="26"/>
      <c r="G201" s="26"/>
      <c r="H201" s="26"/>
      <c r="I201" s="24"/>
      <c r="J201" s="26"/>
      <c r="K201" s="26"/>
      <c r="L201" s="26"/>
      <c r="M201" s="26"/>
      <c r="N201" s="26"/>
      <c r="O201" s="26"/>
      <c r="P201" s="26"/>
      <c r="Q201" s="26"/>
    </row>
    <row r="202" spans="1:23" ht="15">
      <c r="D202" s="26"/>
      <c r="E202" s="26"/>
      <c r="F202" s="26"/>
      <c r="G202" s="26"/>
      <c r="H202" s="26"/>
      <c r="I202" s="24"/>
    </row>
    <row r="203" spans="1:23" ht="15">
      <c r="I203" s="24"/>
    </row>
    <row r="204" spans="1:23" ht="15">
      <c r="I204" s="24"/>
    </row>
    <row r="205" spans="1:23" ht="15">
      <c r="I205" s="24"/>
    </row>
    <row r="206" spans="1:23" ht="15">
      <c r="I206" s="24"/>
    </row>
    <row r="207" spans="1:23" ht="15">
      <c r="I207" s="24"/>
    </row>
    <row r="208" spans="1:23" ht="15">
      <c r="I208" s="24"/>
    </row>
    <row r="209" spans="2:9" ht="15">
      <c r="I209" s="24"/>
    </row>
    <row r="210" spans="2:9" ht="15">
      <c r="I210" s="24"/>
    </row>
    <row r="211" spans="2:9" ht="15">
      <c r="I211" s="24"/>
    </row>
    <row r="212" spans="2:9" ht="15">
      <c r="I212" s="24"/>
    </row>
    <row r="213" spans="2:9" ht="15">
      <c r="I213" s="24"/>
    </row>
    <row r="214" spans="2:9" ht="15">
      <c r="I214" s="24"/>
    </row>
    <row r="215" spans="2:9" ht="15">
      <c r="I215" s="24"/>
    </row>
    <row r="216" spans="2:9" ht="15">
      <c r="I216" s="24"/>
    </row>
    <row r="217" spans="2:9" ht="15">
      <c r="I217" s="24"/>
    </row>
    <row r="218" spans="2:9" ht="15">
      <c r="B218" s="30"/>
      <c r="C218" s="30"/>
      <c r="I218" s="24"/>
    </row>
    <row r="219" spans="2:9" ht="15">
      <c r="B219" s="30"/>
      <c r="C219" s="30"/>
      <c r="I219" s="24"/>
    </row>
    <row r="220" spans="2:9" ht="15">
      <c r="B220" s="30"/>
      <c r="C220" s="30"/>
      <c r="I220" s="24"/>
    </row>
    <row r="221" spans="2:9" ht="15">
      <c r="B221" s="30"/>
      <c r="C221" s="30"/>
      <c r="I221" s="24"/>
    </row>
    <row r="222" spans="2:9" ht="15">
      <c r="B222" s="30"/>
      <c r="C222" s="30"/>
      <c r="I222" s="24"/>
    </row>
    <row r="223" spans="2:9" ht="15">
      <c r="B223" s="30"/>
      <c r="C223" s="30"/>
      <c r="I223" s="24"/>
    </row>
    <row r="224" spans="2:9" ht="15">
      <c r="B224" s="30"/>
      <c r="C224" s="30"/>
      <c r="I224" s="24"/>
    </row>
    <row r="225" spans="2:9" ht="15">
      <c r="B225" s="30"/>
      <c r="C225" s="30"/>
      <c r="I225" s="24"/>
    </row>
    <row r="226" spans="2:9" ht="15">
      <c r="B226" s="30"/>
      <c r="C226" s="30"/>
      <c r="I226" s="24"/>
    </row>
    <row r="227" spans="2:9" ht="15">
      <c r="B227" s="30"/>
      <c r="C227" s="30"/>
      <c r="I227" s="24"/>
    </row>
    <row r="228" spans="2:9" ht="15">
      <c r="B228" s="30"/>
      <c r="C228" s="30"/>
      <c r="I228" s="24"/>
    </row>
    <row r="229" spans="2:9" ht="15">
      <c r="B229" s="30"/>
      <c r="C229" s="30"/>
      <c r="I229" s="24"/>
    </row>
    <row r="230" spans="2:9" ht="15">
      <c r="B230" s="30"/>
      <c r="C230" s="30"/>
      <c r="I230" s="24"/>
    </row>
    <row r="231" spans="2:9" ht="15">
      <c r="B231" s="30"/>
      <c r="C231" s="30"/>
      <c r="I231" s="24"/>
    </row>
    <row r="232" spans="2:9" ht="15">
      <c r="B232" s="30"/>
      <c r="C232" s="30"/>
      <c r="I232" s="24"/>
    </row>
    <row r="233" spans="2:9" ht="15">
      <c r="B233" s="30"/>
      <c r="C233" s="30"/>
      <c r="I233" s="24"/>
    </row>
    <row r="234" spans="2:9" ht="15">
      <c r="B234" s="30"/>
      <c r="C234" s="30"/>
      <c r="I234" s="24"/>
    </row>
    <row r="235" spans="2:9" ht="15">
      <c r="B235" s="30"/>
      <c r="C235" s="30"/>
      <c r="I235" s="24"/>
    </row>
    <row r="236" spans="2:9" ht="15">
      <c r="B236" s="30"/>
      <c r="C236" s="30"/>
      <c r="I236" s="24"/>
    </row>
    <row r="237" spans="2:9" ht="15">
      <c r="B237" s="30"/>
      <c r="C237" s="30"/>
      <c r="I237" s="24"/>
    </row>
    <row r="238" spans="2:9" ht="15">
      <c r="B238" s="30"/>
      <c r="C238" s="30"/>
      <c r="I238" s="24"/>
    </row>
    <row r="239" spans="2:9" ht="15">
      <c r="B239" s="30"/>
      <c r="C239" s="30"/>
      <c r="I239" s="24"/>
    </row>
    <row r="240" spans="2:9" ht="15">
      <c r="B240" s="30"/>
      <c r="C240" s="30"/>
      <c r="I240" s="24"/>
    </row>
    <row r="241" spans="2:9" ht="15">
      <c r="B241" s="30"/>
      <c r="C241" s="30"/>
      <c r="I241" s="24"/>
    </row>
    <row r="242" spans="2:9" ht="15">
      <c r="B242" s="30"/>
      <c r="C242" s="30"/>
      <c r="I242" s="24"/>
    </row>
    <row r="243" spans="2:9" ht="15">
      <c r="B243" s="30"/>
      <c r="C243" s="30"/>
      <c r="I243" s="24"/>
    </row>
    <row r="244" spans="2:9" ht="15">
      <c r="B244" s="30"/>
      <c r="C244" s="30"/>
      <c r="I244" s="24"/>
    </row>
    <row r="245" spans="2:9" ht="15">
      <c r="B245" s="30"/>
      <c r="C245" s="30"/>
      <c r="I245" s="24"/>
    </row>
    <row r="246" spans="2:9" ht="15">
      <c r="B246" s="30"/>
      <c r="C246" s="30"/>
      <c r="I246" s="24"/>
    </row>
    <row r="247" spans="2:9" ht="15">
      <c r="B247" s="30"/>
      <c r="C247" s="30"/>
      <c r="I247" s="24"/>
    </row>
    <row r="248" spans="2:9" ht="15">
      <c r="B248" s="30"/>
      <c r="C248" s="30"/>
      <c r="I248" s="24"/>
    </row>
    <row r="249" spans="2:9" ht="15">
      <c r="B249" s="30"/>
      <c r="C249" s="30"/>
      <c r="I249" s="24"/>
    </row>
    <row r="250" spans="2:9" ht="15">
      <c r="B250" s="30"/>
      <c r="C250" s="30"/>
      <c r="I250" s="24"/>
    </row>
    <row r="251" spans="2:9" ht="15">
      <c r="B251" s="30"/>
      <c r="C251" s="30"/>
      <c r="I251" s="24"/>
    </row>
    <row r="252" spans="2:9" ht="15">
      <c r="B252" s="30"/>
      <c r="C252" s="30"/>
      <c r="I252" s="24"/>
    </row>
    <row r="253" spans="2:9" ht="15">
      <c r="B253" s="30"/>
      <c r="C253" s="30"/>
      <c r="I253" s="24"/>
    </row>
    <row r="254" spans="2:9" ht="15">
      <c r="B254" s="30"/>
      <c r="C254" s="30"/>
      <c r="I254" s="24"/>
    </row>
    <row r="255" spans="2:9" ht="15">
      <c r="B255" s="30"/>
      <c r="C255" s="30"/>
      <c r="I255" s="24"/>
    </row>
    <row r="256" spans="2:9" ht="15">
      <c r="B256" s="30"/>
      <c r="C256" s="30"/>
      <c r="I256" s="24"/>
    </row>
    <row r="257" spans="2:9" ht="15">
      <c r="B257" s="30"/>
      <c r="C257" s="30"/>
      <c r="I257" s="24"/>
    </row>
    <row r="258" spans="2:9" ht="15">
      <c r="B258" s="30"/>
      <c r="C258" s="30"/>
      <c r="I258" s="24"/>
    </row>
    <row r="259" spans="2:9" ht="15">
      <c r="B259" s="30"/>
      <c r="C259" s="30"/>
      <c r="I259" s="24"/>
    </row>
    <row r="260" spans="2:9" ht="15">
      <c r="B260" s="30"/>
      <c r="C260" s="30"/>
      <c r="I260" s="24"/>
    </row>
    <row r="261" spans="2:9" ht="15">
      <c r="B261" s="30"/>
      <c r="C261" s="30"/>
      <c r="I261" s="24"/>
    </row>
    <row r="262" spans="2:9" ht="15">
      <c r="B262" s="30"/>
      <c r="C262" s="30"/>
      <c r="I262" s="24"/>
    </row>
    <row r="263" spans="2:9" ht="15">
      <c r="B263" s="30"/>
      <c r="C263" s="30"/>
      <c r="I263" s="24"/>
    </row>
    <row r="264" spans="2:9" ht="15">
      <c r="B264" s="30"/>
      <c r="C264" s="30"/>
      <c r="I264" s="24"/>
    </row>
    <row r="265" spans="2:9" ht="15">
      <c r="B265" s="30"/>
      <c r="C265" s="30"/>
      <c r="I265" s="24"/>
    </row>
    <row r="266" spans="2:9" ht="15">
      <c r="B266" s="30"/>
      <c r="C266" s="30"/>
      <c r="I266" s="24"/>
    </row>
    <row r="267" spans="2:9" ht="15">
      <c r="B267" s="30"/>
      <c r="C267" s="30"/>
      <c r="I267" s="23"/>
    </row>
    <row r="268" spans="2:9" ht="15">
      <c r="B268" s="30"/>
      <c r="C268" s="30"/>
      <c r="I268" s="23"/>
    </row>
    <row r="269" spans="2:9" ht="15">
      <c r="B269" s="30"/>
      <c r="C269" s="30"/>
      <c r="I269" s="23"/>
    </row>
    <row r="270" spans="2:9" ht="15">
      <c r="B270" s="30"/>
      <c r="C270" s="30"/>
      <c r="I270" s="23"/>
    </row>
    <row r="271" spans="2:9" ht="15">
      <c r="B271" s="30"/>
      <c r="C271" s="30"/>
      <c r="I271" s="23"/>
    </row>
    <row r="272" spans="2:9" ht="15">
      <c r="B272" s="30"/>
      <c r="C272" s="30"/>
      <c r="I272" s="23"/>
    </row>
    <row r="273" spans="2:9" ht="15">
      <c r="B273" s="30"/>
      <c r="C273" s="30"/>
      <c r="I273" s="23"/>
    </row>
    <row r="274" spans="2:9" ht="15">
      <c r="B274" s="30"/>
      <c r="C274" s="30"/>
      <c r="I274" s="23"/>
    </row>
    <row r="275" spans="2:9" ht="15">
      <c r="B275" s="30"/>
      <c r="C275" s="30"/>
      <c r="I275" s="23"/>
    </row>
    <row r="276" spans="2:9" ht="15">
      <c r="B276" s="30"/>
      <c r="C276" s="30"/>
      <c r="I276" s="23"/>
    </row>
    <row r="277" spans="2:9" ht="15">
      <c r="B277" s="30"/>
      <c r="C277" s="30"/>
      <c r="I277" s="23"/>
    </row>
    <row r="278" spans="2:9" ht="15">
      <c r="B278" s="30"/>
      <c r="C278" s="30"/>
      <c r="I278" s="23"/>
    </row>
    <row r="279" spans="2:9" ht="15">
      <c r="B279" s="30"/>
      <c r="C279" s="30"/>
      <c r="I279" s="23"/>
    </row>
    <row r="280" spans="2:9" ht="15">
      <c r="B280" s="30"/>
      <c r="C280" s="30"/>
      <c r="I280" s="23"/>
    </row>
    <row r="281" spans="2:9" ht="15">
      <c r="B281" s="30"/>
      <c r="C281" s="30"/>
      <c r="I281" s="23"/>
    </row>
    <row r="282" spans="2:9" ht="15">
      <c r="B282" s="30"/>
      <c r="C282" s="30"/>
      <c r="I282" s="23"/>
    </row>
    <row r="283" spans="2:9" ht="15">
      <c r="B283" s="30"/>
      <c r="C283" s="30"/>
      <c r="I283" s="23"/>
    </row>
    <row r="284" spans="2:9" ht="15">
      <c r="B284" s="30"/>
      <c r="C284" s="30"/>
      <c r="I284" s="23"/>
    </row>
    <row r="285" spans="2:9" ht="15">
      <c r="B285" s="30"/>
      <c r="C285" s="30"/>
      <c r="I285" s="23"/>
    </row>
    <row r="286" spans="2:9" ht="15">
      <c r="B286" s="30"/>
      <c r="C286" s="30"/>
      <c r="I286" s="23"/>
    </row>
    <row r="287" spans="2:9" ht="15">
      <c r="B287" s="30"/>
      <c r="C287" s="30"/>
      <c r="I287" s="23"/>
    </row>
    <row r="288" spans="2:9" ht="15">
      <c r="B288" s="30"/>
      <c r="C288" s="30"/>
      <c r="I288" s="23"/>
    </row>
    <row r="289" spans="2:9" ht="15">
      <c r="B289" s="30"/>
      <c r="C289" s="30"/>
      <c r="I289" s="23"/>
    </row>
    <row r="290" spans="2:9" ht="15">
      <c r="B290" s="30"/>
      <c r="C290" s="30"/>
      <c r="I290" s="23"/>
    </row>
    <row r="291" spans="2:9" ht="15">
      <c r="B291" s="30"/>
      <c r="C291" s="30"/>
      <c r="I291" s="23"/>
    </row>
    <row r="292" spans="2:9" ht="15">
      <c r="B292" s="30"/>
      <c r="C292" s="30"/>
      <c r="I292" s="23"/>
    </row>
    <row r="293" spans="2:9" ht="15">
      <c r="B293" s="30"/>
      <c r="C293" s="30"/>
      <c r="I293" s="23"/>
    </row>
    <row r="294" spans="2:9" ht="15">
      <c r="B294" s="30"/>
      <c r="C294" s="30"/>
      <c r="I294" s="23"/>
    </row>
    <row r="295" spans="2:9" ht="15">
      <c r="B295" s="30"/>
      <c r="C295" s="30"/>
      <c r="I295" s="23"/>
    </row>
    <row r="296" spans="2:9" ht="15">
      <c r="B296" s="30"/>
      <c r="C296" s="30"/>
      <c r="I296" s="23"/>
    </row>
    <row r="297" spans="2:9" ht="15">
      <c r="B297" s="30"/>
      <c r="C297" s="30"/>
      <c r="I297" s="23"/>
    </row>
    <row r="298" spans="2:9" ht="15">
      <c r="B298" s="30"/>
      <c r="C298" s="30"/>
      <c r="I298" s="23"/>
    </row>
    <row r="299" spans="2:9" ht="15">
      <c r="B299" s="30"/>
      <c r="C299" s="30"/>
      <c r="I299" s="23"/>
    </row>
    <row r="300" spans="2:9" ht="15">
      <c r="B300" s="30"/>
      <c r="C300" s="30"/>
      <c r="I300" s="23"/>
    </row>
    <row r="301" spans="2:9" ht="15">
      <c r="B301" s="30"/>
      <c r="C301" s="30"/>
      <c r="I301" s="23"/>
    </row>
    <row r="302" spans="2:9" ht="15">
      <c r="B302" s="30"/>
      <c r="C302" s="30"/>
      <c r="I302" s="23"/>
    </row>
    <row r="303" spans="2:9" ht="15">
      <c r="B303" s="30"/>
      <c r="C303" s="30"/>
      <c r="I303" s="23"/>
    </row>
    <row r="304" spans="2:9" ht="15">
      <c r="B304" s="30"/>
      <c r="C304" s="30"/>
      <c r="I304" s="23"/>
    </row>
    <row r="305" spans="2:9" ht="15">
      <c r="B305" s="30"/>
      <c r="C305" s="30"/>
      <c r="I305" s="23"/>
    </row>
    <row r="306" spans="2:9" ht="15">
      <c r="I306" s="23"/>
    </row>
    <row r="307" spans="2:9" ht="15">
      <c r="I307" s="23"/>
    </row>
    <row r="308" spans="2:9" ht="15">
      <c r="I308" s="23"/>
    </row>
    <row r="309" spans="2:9" ht="15">
      <c r="I309" s="23"/>
    </row>
    <row r="310" spans="2:9" ht="15">
      <c r="I310" s="23"/>
    </row>
    <row r="311" spans="2:9" ht="15">
      <c r="I311" s="23"/>
    </row>
    <row r="312" spans="2:9" ht="15">
      <c r="I312" s="23"/>
    </row>
    <row r="313" spans="2:9" ht="15">
      <c r="I313" s="23"/>
    </row>
    <row r="314" spans="2:9" ht="15">
      <c r="I314" s="23"/>
    </row>
    <row r="315" spans="2:9" ht="15">
      <c r="I315" s="23"/>
    </row>
    <row r="316" spans="2:9" ht="15">
      <c r="I316" s="23"/>
    </row>
    <row r="317" spans="2:9" ht="15">
      <c r="I317" s="23"/>
    </row>
    <row r="318" spans="2:9" ht="15">
      <c r="I318" s="23"/>
    </row>
    <row r="319" spans="2:9" ht="15">
      <c r="I319" s="23"/>
    </row>
    <row r="320" spans="2:9" ht="15">
      <c r="I320" s="23"/>
    </row>
    <row r="321" spans="9:9" ht="15">
      <c r="I321" s="23"/>
    </row>
    <row r="322" spans="9:9" ht="15">
      <c r="I322" s="23"/>
    </row>
    <row r="323" spans="9:9" ht="15">
      <c r="I323" s="23"/>
    </row>
    <row r="324" spans="9:9" ht="15">
      <c r="I324" s="23"/>
    </row>
    <row r="325" spans="9:9" ht="15">
      <c r="I325" s="23"/>
    </row>
    <row r="326" spans="9:9" ht="15">
      <c r="I326" s="23"/>
    </row>
    <row r="327" spans="9:9" ht="15">
      <c r="I327" s="23"/>
    </row>
    <row r="328" spans="9:9" ht="15">
      <c r="I328" s="23"/>
    </row>
    <row r="329" spans="9:9" ht="15">
      <c r="I329" s="23"/>
    </row>
    <row r="330" spans="9:9" ht="15">
      <c r="I330" s="23"/>
    </row>
    <row r="331" spans="9:9" ht="15">
      <c r="I331" s="23"/>
    </row>
    <row r="332" spans="9:9" ht="15">
      <c r="I332" s="23"/>
    </row>
    <row r="333" spans="9:9" ht="15">
      <c r="I333" s="23"/>
    </row>
    <row r="334" spans="9:9" ht="15">
      <c r="I334" s="23"/>
    </row>
    <row r="335" spans="9:9" ht="15">
      <c r="I335" s="23"/>
    </row>
    <row r="336" spans="9:9" ht="15">
      <c r="I336" s="23"/>
    </row>
    <row r="337" spans="9:9" ht="15">
      <c r="I337" s="23"/>
    </row>
    <row r="338" spans="9:9" ht="15">
      <c r="I338" s="23"/>
    </row>
    <row r="339" spans="9:9" ht="15">
      <c r="I339" s="23"/>
    </row>
    <row r="340" spans="9:9" ht="15">
      <c r="I340" s="23"/>
    </row>
    <row r="341" spans="9:9" ht="15">
      <c r="I341" s="23"/>
    </row>
    <row r="342" spans="9:9" ht="15">
      <c r="I342" s="23"/>
    </row>
    <row r="343" spans="9:9" ht="15">
      <c r="I343" s="23"/>
    </row>
    <row r="344" spans="9:9" ht="15">
      <c r="I344" s="23"/>
    </row>
    <row r="345" spans="9:9" ht="15">
      <c r="I345" s="23"/>
    </row>
    <row r="346" spans="9:9" ht="15">
      <c r="I346" s="23"/>
    </row>
    <row r="347" spans="9:9" ht="15">
      <c r="I347" s="23"/>
    </row>
    <row r="348" spans="9:9" ht="15">
      <c r="I348" s="23"/>
    </row>
    <row r="349" spans="9:9" ht="15">
      <c r="I349" s="23"/>
    </row>
    <row r="350" spans="9:9" ht="15">
      <c r="I350" s="23"/>
    </row>
    <row r="351" spans="9:9" ht="15">
      <c r="I351" s="23"/>
    </row>
    <row r="352" spans="9:9" ht="15">
      <c r="I352" s="23"/>
    </row>
    <row r="353" spans="9:9" ht="15">
      <c r="I353" s="23"/>
    </row>
    <row r="354" spans="9:9" ht="15">
      <c r="I354" s="23"/>
    </row>
    <row r="355" spans="9:9" ht="15">
      <c r="I355" s="23"/>
    </row>
    <row r="356" spans="9:9" ht="15">
      <c r="I356" s="23"/>
    </row>
    <row r="357" spans="9:9" ht="15">
      <c r="I357" s="23"/>
    </row>
    <row r="358" spans="9:9" ht="15">
      <c r="I358" s="23"/>
    </row>
    <row r="359" spans="9:9" ht="15">
      <c r="I359" s="23"/>
    </row>
    <row r="360" spans="9:9" ht="15">
      <c r="I360" s="23"/>
    </row>
    <row r="361" spans="9:9" ht="15">
      <c r="I361" s="23"/>
    </row>
    <row r="362" spans="9:9" ht="15">
      <c r="I362" s="23"/>
    </row>
    <row r="363" spans="9:9" ht="15">
      <c r="I363" s="23"/>
    </row>
    <row r="364" spans="9:9" ht="15">
      <c r="I364" s="23"/>
    </row>
    <row r="365" spans="9:9" ht="15">
      <c r="I365" s="23"/>
    </row>
    <row r="366" spans="9:9" ht="15">
      <c r="I366" s="23"/>
    </row>
    <row r="367" spans="9:9" ht="15">
      <c r="I367" s="23"/>
    </row>
    <row r="368" spans="9:9" ht="15">
      <c r="I368" s="23"/>
    </row>
    <row r="369" spans="9:9" ht="15">
      <c r="I369" s="23"/>
    </row>
    <row r="370" spans="9:9" ht="15">
      <c r="I370" s="23"/>
    </row>
    <row r="371" spans="9:9" ht="15">
      <c r="I371" s="23"/>
    </row>
    <row r="372" spans="9:9" ht="15">
      <c r="I372" s="23"/>
    </row>
    <row r="373" spans="9:9" ht="15">
      <c r="I373" s="23"/>
    </row>
    <row r="374" spans="9:9" ht="15">
      <c r="I374" s="23"/>
    </row>
    <row r="375" spans="9:9" ht="15">
      <c r="I375" s="23"/>
    </row>
    <row r="376" spans="9:9" ht="15">
      <c r="I376" s="23"/>
    </row>
    <row r="377" spans="9:9" ht="15">
      <c r="I377" s="23"/>
    </row>
    <row r="378" spans="9:9" ht="15">
      <c r="I378" s="23"/>
    </row>
    <row r="379" spans="9:9" ht="15">
      <c r="I379" s="23"/>
    </row>
    <row r="380" spans="9:9" ht="15">
      <c r="I380" s="23"/>
    </row>
    <row r="381" spans="9:9" ht="15">
      <c r="I381" s="23"/>
    </row>
    <row r="382" spans="9:9" ht="15">
      <c r="I382" s="23"/>
    </row>
    <row r="383" spans="9:9" ht="15">
      <c r="I383" s="23"/>
    </row>
    <row r="384" spans="9:9" ht="15">
      <c r="I384" s="23"/>
    </row>
    <row r="385" spans="9:9" ht="15">
      <c r="I385" s="23"/>
    </row>
    <row r="386" spans="9:9" ht="15">
      <c r="I386" s="23"/>
    </row>
    <row r="387" spans="9:9" ht="15">
      <c r="I387" s="23"/>
    </row>
    <row r="388" spans="9:9" ht="15">
      <c r="I388" s="23"/>
    </row>
    <row r="389" spans="9:9" ht="15">
      <c r="I389" s="23"/>
    </row>
    <row r="390" spans="9:9" ht="15">
      <c r="I390" s="23"/>
    </row>
    <row r="391" spans="9:9" ht="15">
      <c r="I391" s="23"/>
    </row>
    <row r="392" spans="9:9" ht="15">
      <c r="I392" s="23"/>
    </row>
    <row r="393" spans="9:9" ht="15">
      <c r="I393" s="23"/>
    </row>
    <row r="394" spans="9:9" ht="15">
      <c r="I394" s="23"/>
    </row>
    <row r="395" spans="9:9" ht="15">
      <c r="I395" s="23"/>
    </row>
    <row r="396" spans="9:9" ht="15">
      <c r="I396" s="23"/>
    </row>
    <row r="397" spans="9:9" ht="15">
      <c r="I397" s="23"/>
    </row>
    <row r="398" spans="9:9" ht="15">
      <c r="I398" s="23"/>
    </row>
    <row r="399" spans="9:9" ht="15">
      <c r="I399" s="23"/>
    </row>
    <row r="400" spans="9:9" ht="15">
      <c r="I400" s="23"/>
    </row>
    <row r="401" spans="9:9" ht="15">
      <c r="I401" s="23"/>
    </row>
    <row r="402" spans="9:9" ht="15">
      <c r="I402" s="23"/>
    </row>
    <row r="403" spans="9:9" ht="15">
      <c r="I403" s="23"/>
    </row>
    <row r="404" spans="9:9" ht="15">
      <c r="I404" s="23"/>
    </row>
    <row r="405" spans="9:9" ht="15">
      <c r="I405" s="23"/>
    </row>
    <row r="406" spans="9:9" ht="15">
      <c r="I406" s="23"/>
    </row>
    <row r="407" spans="9:9" ht="15">
      <c r="I407" s="23"/>
    </row>
    <row r="408" spans="9:9" ht="15">
      <c r="I408" s="23"/>
    </row>
    <row r="409" spans="9:9" ht="15">
      <c r="I409" s="23"/>
    </row>
    <row r="410" spans="9:9" ht="15">
      <c r="I410" s="23"/>
    </row>
    <row r="411" spans="9:9" ht="15">
      <c r="I411" s="23"/>
    </row>
    <row r="412" spans="9:9" ht="15">
      <c r="I412" s="23"/>
    </row>
    <row r="413" spans="9:9" ht="15">
      <c r="I413" s="23"/>
    </row>
    <row r="414" spans="9:9" ht="15">
      <c r="I414" s="23"/>
    </row>
    <row r="415" spans="9:9" ht="15">
      <c r="I415" s="23"/>
    </row>
    <row r="416" spans="9:9" ht="15">
      <c r="I416" s="23"/>
    </row>
    <row r="417" spans="9:9" ht="15">
      <c r="I417" s="23"/>
    </row>
    <row r="418" spans="9:9" ht="15">
      <c r="I418" s="23"/>
    </row>
    <row r="419" spans="9:9" ht="15">
      <c r="I419" s="23"/>
    </row>
    <row r="420" spans="9:9" ht="15">
      <c r="I420" s="23"/>
    </row>
    <row r="421" spans="9:9" ht="15">
      <c r="I421" s="23"/>
    </row>
    <row r="422" spans="9:9" ht="15">
      <c r="I422" s="23"/>
    </row>
    <row r="423" spans="9:9" ht="15">
      <c r="I423" s="23"/>
    </row>
    <row r="424" spans="9:9" ht="15">
      <c r="I424" s="23"/>
    </row>
    <row r="425" spans="9:9" ht="15">
      <c r="I425" s="23"/>
    </row>
    <row r="426" spans="9:9" ht="15">
      <c r="I426" s="23"/>
    </row>
    <row r="427" spans="9:9" ht="15">
      <c r="I427" s="23"/>
    </row>
    <row r="428" spans="9:9" ht="15">
      <c r="I428" s="23"/>
    </row>
    <row r="429" spans="9:9" ht="15">
      <c r="I429" s="23"/>
    </row>
    <row r="430" spans="9:9" ht="15">
      <c r="I430" s="23"/>
    </row>
    <row r="431" spans="9:9" ht="15">
      <c r="I431" s="23"/>
    </row>
    <row r="432" spans="9:9" ht="15">
      <c r="I432" s="23"/>
    </row>
    <row r="433" spans="9:9" ht="15">
      <c r="I433" s="23"/>
    </row>
    <row r="434" spans="9:9" ht="15">
      <c r="I434" s="23"/>
    </row>
    <row r="435" spans="9:9" ht="15">
      <c r="I435" s="23"/>
    </row>
    <row r="436" spans="9:9" ht="15">
      <c r="I436" s="23"/>
    </row>
    <row r="437" spans="9:9" ht="15">
      <c r="I437" s="23"/>
    </row>
    <row r="438" spans="9:9" ht="15">
      <c r="I438" s="23"/>
    </row>
    <row r="439" spans="9:9" ht="15">
      <c r="I439" s="23"/>
    </row>
    <row r="440" spans="9:9" ht="15">
      <c r="I440" s="23"/>
    </row>
    <row r="441" spans="9:9" ht="15">
      <c r="I441" s="23"/>
    </row>
    <row r="442" spans="9:9" ht="15">
      <c r="I442" s="23"/>
    </row>
    <row r="443" spans="9:9" ht="15">
      <c r="I443" s="23"/>
    </row>
    <row r="444" spans="9:9" ht="15">
      <c r="I444" s="23"/>
    </row>
    <row r="445" spans="9:9" ht="15">
      <c r="I445" s="23"/>
    </row>
    <row r="446" spans="9:9" ht="15">
      <c r="I446" s="23"/>
    </row>
    <row r="447" spans="9:9" ht="15">
      <c r="I447" s="23"/>
    </row>
    <row r="448" spans="9:9" ht="15">
      <c r="I448" s="23"/>
    </row>
    <row r="449" spans="9:9" ht="15">
      <c r="I449" s="23"/>
    </row>
    <row r="450" spans="9:9" ht="15">
      <c r="I450" s="23"/>
    </row>
    <row r="451" spans="9:9" ht="15">
      <c r="I451" s="23"/>
    </row>
    <row r="452" spans="9:9" ht="15">
      <c r="I452" s="23"/>
    </row>
    <row r="453" spans="9:9" ht="15">
      <c r="I453" s="23"/>
    </row>
    <row r="454" spans="9:9" ht="15">
      <c r="I454" s="23"/>
    </row>
    <row r="455" spans="9:9" ht="15">
      <c r="I455" s="23"/>
    </row>
    <row r="456" spans="9:9" ht="15">
      <c r="I456" s="23"/>
    </row>
    <row r="457" spans="9:9" ht="15">
      <c r="I457" s="23"/>
    </row>
    <row r="458" spans="9:9" ht="15">
      <c r="I458" s="23"/>
    </row>
    <row r="459" spans="9:9" ht="15">
      <c r="I459" s="23"/>
    </row>
    <row r="460" spans="9:9" ht="15">
      <c r="I460" s="23"/>
    </row>
    <row r="461" spans="9:9" ht="15">
      <c r="I461" s="23"/>
    </row>
    <row r="462" spans="9:9" ht="15">
      <c r="I462" s="23"/>
    </row>
    <row r="463" spans="9:9" ht="15">
      <c r="I463" s="23"/>
    </row>
    <row r="464" spans="9:9" ht="15">
      <c r="I464" s="23"/>
    </row>
    <row r="465" spans="9:9" ht="15">
      <c r="I465" s="23"/>
    </row>
    <row r="466" spans="9:9" ht="15">
      <c r="I466" s="23"/>
    </row>
    <row r="467" spans="9:9" ht="15">
      <c r="I467" s="23"/>
    </row>
    <row r="468" spans="9:9" ht="15">
      <c r="I468" s="23"/>
    </row>
    <row r="469" spans="9:9" ht="15">
      <c r="I469" s="23"/>
    </row>
    <row r="470" spans="9:9" ht="15">
      <c r="I470" s="23"/>
    </row>
    <row r="471" spans="9:9" ht="15">
      <c r="I471" s="23"/>
    </row>
    <row r="472" spans="9:9" ht="15">
      <c r="I472" s="23"/>
    </row>
    <row r="473" spans="9:9" ht="15">
      <c r="I473" s="23"/>
    </row>
    <row r="474" spans="9:9" ht="15">
      <c r="I474" s="23"/>
    </row>
    <row r="475" spans="9:9" ht="15">
      <c r="I475" s="23"/>
    </row>
    <row r="476" spans="9:9" ht="15">
      <c r="I476" s="23"/>
    </row>
    <row r="477" spans="9:9" ht="15">
      <c r="I477" s="23"/>
    </row>
    <row r="478" spans="9:9" ht="15">
      <c r="I478" s="23"/>
    </row>
    <row r="479" spans="9:9" ht="15">
      <c r="I479" s="23"/>
    </row>
    <row r="480" spans="9:9" ht="15">
      <c r="I480" s="23"/>
    </row>
    <row r="481" spans="9:9" ht="15">
      <c r="I481" s="23"/>
    </row>
    <row r="482" spans="9:9" ht="15">
      <c r="I482" s="23"/>
    </row>
    <row r="483" spans="9:9" ht="15">
      <c r="I483" s="23"/>
    </row>
    <row r="484" spans="9:9" ht="15">
      <c r="I484" s="23"/>
    </row>
    <row r="485" spans="9:9" ht="15">
      <c r="I485" s="23"/>
    </row>
    <row r="486" spans="9:9" ht="15">
      <c r="I486" s="23"/>
    </row>
    <row r="487" spans="9:9" ht="15">
      <c r="I487" s="23"/>
    </row>
    <row r="488" spans="9:9" ht="15">
      <c r="I488" s="23"/>
    </row>
    <row r="489" spans="9:9" ht="15">
      <c r="I489" s="23"/>
    </row>
    <row r="490" spans="9:9" ht="15">
      <c r="I490" s="23"/>
    </row>
    <row r="491" spans="9:9" ht="15">
      <c r="I491" s="23"/>
    </row>
    <row r="492" spans="9:9" ht="15">
      <c r="I492" s="23"/>
    </row>
    <row r="493" spans="9:9" ht="15">
      <c r="I493" s="23"/>
    </row>
    <row r="494" spans="9:9" ht="15">
      <c r="I494" s="23"/>
    </row>
    <row r="495" spans="9:9" ht="15">
      <c r="I495" s="23"/>
    </row>
    <row r="496" spans="9:9" ht="15">
      <c r="I496" s="23"/>
    </row>
    <row r="497" spans="9:9" ht="15">
      <c r="I497" s="23"/>
    </row>
    <row r="498" spans="9:9" ht="15">
      <c r="I498" s="23"/>
    </row>
    <row r="499" spans="9:9" ht="15">
      <c r="I499" s="23"/>
    </row>
    <row r="500" spans="9:9" ht="15">
      <c r="I500" s="23"/>
    </row>
    <row r="501" spans="9:9" ht="15">
      <c r="I501" s="23"/>
    </row>
    <row r="502" spans="9:9" ht="15">
      <c r="I502" s="23"/>
    </row>
    <row r="503" spans="9:9" ht="15">
      <c r="I503" s="23"/>
    </row>
    <row r="504" spans="9:9" ht="15">
      <c r="I504" s="23"/>
    </row>
    <row r="505" spans="9:9" ht="15">
      <c r="I505" s="23"/>
    </row>
    <row r="506" spans="9:9" ht="15">
      <c r="I506" s="23"/>
    </row>
    <row r="507" spans="9:9" ht="15">
      <c r="I507" s="23"/>
    </row>
    <row r="508" spans="9:9" ht="15">
      <c r="I508" s="23"/>
    </row>
    <row r="509" spans="9:9" ht="15">
      <c r="I509" s="23"/>
    </row>
    <row r="510" spans="9:9" ht="15">
      <c r="I510" s="23"/>
    </row>
    <row r="511" spans="9:9" ht="15">
      <c r="I511" s="23"/>
    </row>
    <row r="512" spans="9:9" ht="15">
      <c r="I512" s="23"/>
    </row>
    <row r="513" spans="9:9" ht="15">
      <c r="I513" s="23"/>
    </row>
    <row r="514" spans="9:9" ht="15">
      <c r="I514" s="23"/>
    </row>
    <row r="515" spans="9:9" ht="15">
      <c r="I515" s="23"/>
    </row>
    <row r="516" spans="9:9" ht="15">
      <c r="I516" s="23"/>
    </row>
    <row r="517" spans="9:9" ht="15">
      <c r="I517" s="23"/>
    </row>
    <row r="518" spans="9:9" ht="15">
      <c r="I518" s="23"/>
    </row>
    <row r="519" spans="9:9" ht="15">
      <c r="I519" s="23"/>
    </row>
    <row r="520" spans="9:9" ht="15">
      <c r="I520" s="23"/>
    </row>
    <row r="521" spans="9:9" ht="15">
      <c r="I521" s="23"/>
    </row>
    <row r="522" spans="9:9" ht="15">
      <c r="I522" s="23"/>
    </row>
    <row r="523" spans="9:9" ht="15">
      <c r="I523" s="23"/>
    </row>
    <row r="524" spans="9:9" ht="15">
      <c r="I524" s="23"/>
    </row>
    <row r="525" spans="9:9" ht="15">
      <c r="I525" s="23"/>
    </row>
    <row r="526" spans="9:9" ht="15">
      <c r="I526" s="23"/>
    </row>
    <row r="527" spans="9:9" ht="15">
      <c r="I527" s="23"/>
    </row>
    <row r="528" spans="9:9" ht="15">
      <c r="I528" s="23"/>
    </row>
    <row r="529" spans="9:9" ht="15">
      <c r="I529" s="23"/>
    </row>
    <row r="530" spans="9:9" ht="15">
      <c r="I530" s="23"/>
    </row>
    <row r="531" spans="9:9" ht="15">
      <c r="I531" s="23"/>
    </row>
    <row r="532" spans="9:9" ht="15">
      <c r="I532" s="23"/>
    </row>
    <row r="533" spans="9:9" ht="15">
      <c r="I533" s="23"/>
    </row>
    <row r="534" spans="9:9" ht="15">
      <c r="I534" s="23"/>
    </row>
    <row r="535" spans="9:9" ht="15">
      <c r="I535" s="23"/>
    </row>
    <row r="536" spans="9:9" ht="15">
      <c r="I536" s="23"/>
    </row>
    <row r="537" spans="9:9" ht="15">
      <c r="I537" s="23"/>
    </row>
    <row r="538" spans="9:9" ht="15">
      <c r="I538" s="23"/>
    </row>
    <row r="539" spans="9:9" ht="15">
      <c r="I539" s="23"/>
    </row>
    <row r="540" spans="9:9" ht="15">
      <c r="I540" s="23"/>
    </row>
    <row r="541" spans="9:9" ht="15">
      <c r="I541" s="23"/>
    </row>
    <row r="542" spans="9:9" ht="15">
      <c r="I542" s="23"/>
    </row>
    <row r="543" spans="9:9" ht="15">
      <c r="I543" s="23"/>
    </row>
    <row r="544" spans="9:9" ht="15">
      <c r="I544" s="23"/>
    </row>
    <row r="545" spans="9:9" ht="15">
      <c r="I545" s="23"/>
    </row>
    <row r="546" spans="9:9" ht="15">
      <c r="I546" s="23"/>
    </row>
    <row r="547" spans="9:9" ht="15">
      <c r="I547" s="23"/>
    </row>
    <row r="548" spans="9:9" ht="15">
      <c r="I548" s="23"/>
    </row>
    <row r="549" spans="9:9" ht="15">
      <c r="I549" s="23"/>
    </row>
    <row r="550" spans="9:9" ht="15">
      <c r="I550" s="23"/>
    </row>
    <row r="551" spans="9:9" ht="15">
      <c r="I551" s="23"/>
    </row>
    <row r="552" spans="9:9" ht="15">
      <c r="I552" s="23"/>
    </row>
    <row r="553" spans="9:9" ht="15">
      <c r="I553" s="23"/>
    </row>
    <row r="554" spans="9:9" ht="15">
      <c r="I554" s="23"/>
    </row>
    <row r="555" spans="9:9" ht="15">
      <c r="I555" s="23"/>
    </row>
    <row r="556" spans="9:9" ht="15">
      <c r="I556" s="23"/>
    </row>
    <row r="557" spans="9:9" ht="15">
      <c r="I557" s="23"/>
    </row>
    <row r="558" spans="9:9" ht="15">
      <c r="I558" s="23"/>
    </row>
    <row r="559" spans="9:9" ht="15">
      <c r="I559" s="23"/>
    </row>
    <row r="560" spans="9:9" ht="15">
      <c r="I560" s="23"/>
    </row>
    <row r="561" spans="9:9" ht="15">
      <c r="I561" s="23"/>
    </row>
    <row r="562" spans="9:9" ht="15">
      <c r="I562" s="23"/>
    </row>
    <row r="563" spans="9:9" ht="15">
      <c r="I563" s="23"/>
    </row>
    <row r="564" spans="9:9" ht="15">
      <c r="I564" s="23"/>
    </row>
    <row r="565" spans="9:9" ht="15">
      <c r="I565" s="23"/>
    </row>
    <row r="566" spans="9:9" ht="15">
      <c r="I566" s="23"/>
    </row>
    <row r="567" spans="9:9" ht="15">
      <c r="I567" s="23"/>
    </row>
    <row r="568" spans="9:9" ht="15">
      <c r="I568" s="23"/>
    </row>
    <row r="569" spans="9:9" ht="15">
      <c r="I569" s="23"/>
    </row>
    <row r="570" spans="9:9" ht="15">
      <c r="I570" s="23"/>
    </row>
    <row r="571" spans="9:9" ht="15">
      <c r="I571" s="23"/>
    </row>
    <row r="572" spans="9:9" ht="15">
      <c r="I572" s="23"/>
    </row>
    <row r="573" spans="9:9" ht="15">
      <c r="I573" s="23"/>
    </row>
    <row r="574" spans="9:9" ht="15">
      <c r="I574" s="23"/>
    </row>
    <row r="575" spans="9:9" ht="15">
      <c r="I575" s="23"/>
    </row>
    <row r="576" spans="9:9" ht="15">
      <c r="I576" s="23"/>
    </row>
    <row r="577" spans="9:9" ht="15">
      <c r="I577" s="23"/>
    </row>
    <row r="578" spans="9:9" ht="15">
      <c r="I578" s="23"/>
    </row>
    <row r="579" spans="9:9" ht="15">
      <c r="I579" s="23"/>
    </row>
    <row r="580" spans="9:9" ht="15">
      <c r="I580" s="23"/>
    </row>
    <row r="581" spans="9:9" ht="15">
      <c r="I581" s="23"/>
    </row>
    <row r="582" spans="9:9" ht="15">
      <c r="I582" s="23"/>
    </row>
    <row r="583" spans="9:9" ht="15">
      <c r="I583" s="23"/>
    </row>
    <row r="584" spans="9:9" ht="15">
      <c r="I584" s="23"/>
    </row>
    <row r="585" spans="9:9" ht="15">
      <c r="I585" s="23"/>
    </row>
    <row r="586" spans="9:9" ht="15">
      <c r="I586" s="23"/>
    </row>
    <row r="587" spans="9:9" ht="15">
      <c r="I587" s="23"/>
    </row>
    <row r="588" spans="9:9" ht="15">
      <c r="I588" s="23"/>
    </row>
    <row r="589" spans="9:9" ht="15">
      <c r="I589" s="23"/>
    </row>
    <row r="590" spans="9:9" ht="15">
      <c r="I590" s="23"/>
    </row>
    <row r="591" spans="9:9" ht="15">
      <c r="I591" s="23"/>
    </row>
    <row r="592" spans="9:9" ht="15">
      <c r="I592" s="23"/>
    </row>
    <row r="593" spans="9:9" ht="15">
      <c r="I593" s="23"/>
    </row>
    <row r="594" spans="9:9" ht="15">
      <c r="I594" s="23"/>
    </row>
    <row r="595" spans="9:9" ht="15">
      <c r="I595" s="23"/>
    </row>
    <row r="596" spans="9:9" ht="15">
      <c r="I596" s="23"/>
    </row>
    <row r="597" spans="9:9" ht="15">
      <c r="I597" s="23"/>
    </row>
    <row r="598" spans="9:9" ht="15">
      <c r="I598" s="23"/>
    </row>
    <row r="599" spans="9:9" ht="15">
      <c r="I599" s="23"/>
    </row>
    <row r="600" spans="9:9" ht="15">
      <c r="I600" s="23"/>
    </row>
    <row r="601" spans="9:9" ht="15">
      <c r="I601" s="23"/>
    </row>
    <row r="602" spans="9:9" ht="15">
      <c r="I602" s="23"/>
    </row>
    <row r="603" spans="9:9" ht="15">
      <c r="I603" s="23"/>
    </row>
    <row r="604" spans="9:9" ht="15">
      <c r="I604" s="23"/>
    </row>
    <row r="605" spans="9:9" ht="15">
      <c r="I605" s="23"/>
    </row>
    <row r="606" spans="9:9" ht="15">
      <c r="I606" s="23"/>
    </row>
    <row r="607" spans="9:9" ht="15">
      <c r="I607" s="23"/>
    </row>
    <row r="608" spans="9:9" ht="15">
      <c r="I608" s="23"/>
    </row>
    <row r="609" spans="9:9" ht="15">
      <c r="I609" s="23"/>
    </row>
    <row r="610" spans="9:9" ht="15">
      <c r="I610" s="23"/>
    </row>
    <row r="611" spans="9:9" ht="15">
      <c r="I611" s="23"/>
    </row>
    <row r="612" spans="9:9" ht="15">
      <c r="I612" s="23"/>
    </row>
    <row r="613" spans="9:9" ht="15">
      <c r="I613" s="23"/>
    </row>
    <row r="614" spans="9:9" ht="15">
      <c r="I614" s="23"/>
    </row>
    <row r="615" spans="9:9" ht="15">
      <c r="I615" s="23"/>
    </row>
    <row r="616" spans="9:9" ht="15">
      <c r="I616" s="23"/>
    </row>
    <row r="617" spans="9:9" ht="15">
      <c r="I617" s="23"/>
    </row>
    <row r="618" spans="9:9" ht="15">
      <c r="I618" s="23"/>
    </row>
    <row r="619" spans="9:9" ht="15">
      <c r="I619" s="23"/>
    </row>
    <row r="620" spans="9:9" ht="15">
      <c r="I620" s="23"/>
    </row>
    <row r="621" spans="9:9" ht="15">
      <c r="I621" s="23"/>
    </row>
    <row r="622" spans="9:9" ht="15">
      <c r="I622" s="23"/>
    </row>
    <row r="623" spans="9:9" ht="15">
      <c r="I623" s="23"/>
    </row>
    <row r="624" spans="9:9" ht="15">
      <c r="I624" s="23"/>
    </row>
    <row r="625" spans="9:9" ht="15">
      <c r="I625" s="23"/>
    </row>
    <row r="626" spans="9:9" ht="15">
      <c r="I626" s="23"/>
    </row>
    <row r="627" spans="9:9" ht="15">
      <c r="I627" s="23"/>
    </row>
    <row r="628" spans="9:9" ht="15">
      <c r="I628" s="23"/>
    </row>
    <row r="629" spans="9:9" ht="15">
      <c r="I629" s="23"/>
    </row>
    <row r="630" spans="9:9" ht="15">
      <c r="I630" s="23"/>
    </row>
    <row r="631" spans="9:9" ht="15">
      <c r="I631" s="23"/>
    </row>
    <row r="632" spans="9:9" ht="15">
      <c r="I632" s="23"/>
    </row>
    <row r="633" spans="9:9" ht="15">
      <c r="I633" s="23"/>
    </row>
    <row r="634" spans="9:9" ht="15">
      <c r="I634" s="23"/>
    </row>
    <row r="635" spans="9:9" ht="15">
      <c r="I635" s="23"/>
    </row>
    <row r="636" spans="9:9" ht="15">
      <c r="I636" s="23"/>
    </row>
    <row r="637" spans="9:9" ht="15">
      <c r="I637" s="23"/>
    </row>
    <row r="638" spans="9:9" ht="15">
      <c r="I638" s="23"/>
    </row>
    <row r="639" spans="9:9" ht="15">
      <c r="I639" s="23"/>
    </row>
    <row r="640" spans="9:9" ht="15">
      <c r="I640" s="23"/>
    </row>
    <row r="641" spans="9:9" ht="15">
      <c r="I641" s="23"/>
    </row>
    <row r="642" spans="9:9" ht="15">
      <c r="I642" s="23"/>
    </row>
    <row r="643" spans="9:9" ht="15">
      <c r="I643" s="23"/>
    </row>
    <row r="644" spans="9:9" ht="15">
      <c r="I644" s="23"/>
    </row>
    <row r="645" spans="9:9" ht="15">
      <c r="I645" s="23"/>
    </row>
    <row r="646" spans="9:9" ht="15">
      <c r="I646" s="23"/>
    </row>
    <row r="647" spans="9:9" ht="15">
      <c r="I647" s="23"/>
    </row>
    <row r="648" spans="9:9" ht="15">
      <c r="I648" s="23"/>
    </row>
    <row r="649" spans="9:9" ht="15">
      <c r="I649" s="23"/>
    </row>
    <row r="650" spans="9:9" ht="15">
      <c r="I650" s="23"/>
    </row>
    <row r="651" spans="9:9" ht="15">
      <c r="I651" s="23"/>
    </row>
    <row r="652" spans="9:9" ht="15">
      <c r="I652" s="23"/>
    </row>
    <row r="653" spans="9:9" ht="15">
      <c r="I653" s="23"/>
    </row>
    <row r="654" spans="9:9" ht="15">
      <c r="I654" s="23"/>
    </row>
    <row r="655" spans="9:9" ht="15">
      <c r="I655" s="23"/>
    </row>
    <row r="656" spans="9:9" ht="15">
      <c r="I656" s="23"/>
    </row>
    <row r="657" spans="9:9" ht="15">
      <c r="I657" s="23"/>
    </row>
    <row r="658" spans="9:9" ht="15">
      <c r="I658" s="23"/>
    </row>
    <row r="659" spans="9:9" ht="15">
      <c r="I659" s="23"/>
    </row>
    <row r="660" spans="9:9" ht="15">
      <c r="I660" s="23"/>
    </row>
    <row r="661" spans="9:9" ht="15">
      <c r="I661" s="23"/>
    </row>
    <row r="662" spans="9:9" ht="15">
      <c r="I662" s="23"/>
    </row>
    <row r="663" spans="9:9" ht="15">
      <c r="I663" s="23"/>
    </row>
    <row r="664" spans="9:9" ht="15">
      <c r="I664" s="23"/>
    </row>
    <row r="665" spans="9:9" ht="15">
      <c r="I665" s="23"/>
    </row>
    <row r="666" spans="9:9" ht="15">
      <c r="I666" s="23"/>
    </row>
    <row r="667" spans="9:9" ht="15">
      <c r="I667" s="23"/>
    </row>
    <row r="668" spans="9:9" ht="15">
      <c r="I668" s="23"/>
    </row>
    <row r="669" spans="9:9" ht="15">
      <c r="I669" s="23"/>
    </row>
    <row r="670" spans="9:9" ht="15">
      <c r="I670" s="23"/>
    </row>
    <row r="671" spans="9:9" ht="15">
      <c r="I671" s="23"/>
    </row>
    <row r="672" spans="9:9" ht="15">
      <c r="I672" s="23"/>
    </row>
    <row r="673" spans="9:9" ht="15">
      <c r="I673" s="23"/>
    </row>
    <row r="674" spans="9:9" ht="15">
      <c r="I674" s="23"/>
    </row>
    <row r="675" spans="9:9" ht="15">
      <c r="I675" s="23"/>
    </row>
    <row r="676" spans="9:9" ht="15">
      <c r="I676" s="23"/>
    </row>
    <row r="677" spans="9:9" ht="15">
      <c r="I677" s="23"/>
    </row>
    <row r="678" spans="9:9" ht="15">
      <c r="I678" s="23"/>
    </row>
    <row r="679" spans="9:9" ht="15">
      <c r="I679" s="23"/>
    </row>
    <row r="680" spans="9:9" ht="15">
      <c r="I680" s="23"/>
    </row>
    <row r="681" spans="9:9" ht="15">
      <c r="I681" s="23"/>
    </row>
    <row r="682" spans="9:9" ht="15">
      <c r="I682" s="23"/>
    </row>
    <row r="683" spans="9:9" ht="15">
      <c r="I683" s="23"/>
    </row>
    <row r="684" spans="9:9" ht="15">
      <c r="I684" s="23"/>
    </row>
    <row r="685" spans="9:9" ht="15">
      <c r="I685" s="23"/>
    </row>
    <row r="686" spans="9:9" ht="15">
      <c r="I686" s="23"/>
    </row>
    <row r="687" spans="9:9" ht="15">
      <c r="I687" s="23"/>
    </row>
    <row r="688" spans="9:9" ht="15">
      <c r="I688" s="23"/>
    </row>
    <row r="689" spans="9:9" ht="15">
      <c r="I689" s="23"/>
    </row>
    <row r="690" spans="9:9" ht="15">
      <c r="I690" s="23"/>
    </row>
    <row r="691" spans="9:9" ht="15">
      <c r="I691" s="23"/>
    </row>
    <row r="692" spans="9:9" ht="15">
      <c r="I692" s="23"/>
    </row>
    <row r="693" spans="9:9" ht="15">
      <c r="I693" s="23"/>
    </row>
    <row r="694" spans="9:9" ht="15">
      <c r="I694" s="23"/>
    </row>
    <row r="695" spans="9:9" ht="15">
      <c r="I695" s="23"/>
    </row>
    <row r="696" spans="9:9" ht="15">
      <c r="I696" s="23"/>
    </row>
    <row r="697" spans="9:9" ht="15">
      <c r="I697" s="23"/>
    </row>
    <row r="698" spans="9:9" ht="15">
      <c r="I698" s="23"/>
    </row>
    <row r="699" spans="9:9" ht="15">
      <c r="I699" s="23"/>
    </row>
    <row r="700" spans="9:9" ht="15">
      <c r="I700" s="23"/>
    </row>
    <row r="701" spans="9:9" ht="15">
      <c r="I701" s="23"/>
    </row>
    <row r="702" spans="9:9" ht="15">
      <c r="I702" s="23"/>
    </row>
    <row r="703" spans="9:9" ht="15">
      <c r="I703" s="23"/>
    </row>
    <row r="704" spans="9:9" ht="15">
      <c r="I704" s="23"/>
    </row>
    <row r="705" spans="9:9" ht="15">
      <c r="I705" s="23"/>
    </row>
    <row r="706" spans="9:9" ht="15">
      <c r="I706" s="23"/>
    </row>
    <row r="707" spans="9:9" ht="15">
      <c r="I707" s="23"/>
    </row>
    <row r="708" spans="9:9" ht="15">
      <c r="I708" s="23"/>
    </row>
    <row r="709" spans="9:9" ht="15">
      <c r="I709" s="23"/>
    </row>
    <row r="710" spans="9:9" ht="15">
      <c r="I710" s="23"/>
    </row>
    <row r="711" spans="9:9" ht="15">
      <c r="I711" s="23"/>
    </row>
    <row r="712" spans="9:9" ht="15">
      <c r="I712" s="23"/>
    </row>
    <row r="713" spans="9:9" ht="15">
      <c r="I713" s="23"/>
    </row>
    <row r="714" spans="9:9" ht="15">
      <c r="I714" s="23"/>
    </row>
    <row r="715" spans="9:9" ht="15">
      <c r="I715" s="23"/>
    </row>
    <row r="716" spans="9:9" ht="15">
      <c r="I716" s="23"/>
    </row>
    <row r="717" spans="9:9" ht="15">
      <c r="I717" s="23"/>
    </row>
    <row r="718" spans="9:9" ht="15">
      <c r="I718" s="23"/>
    </row>
    <row r="719" spans="9:9" ht="15">
      <c r="I719" s="23"/>
    </row>
    <row r="720" spans="9:9" ht="15">
      <c r="I720" s="23"/>
    </row>
    <row r="721" spans="9:9" ht="15">
      <c r="I721" s="23"/>
    </row>
    <row r="722" spans="9:9" ht="15">
      <c r="I722" s="23"/>
    </row>
    <row r="723" spans="9:9" ht="15">
      <c r="I723" s="23"/>
    </row>
    <row r="724" spans="9:9" ht="15">
      <c r="I724" s="23"/>
    </row>
    <row r="725" spans="9:9" ht="15">
      <c r="I725" s="23"/>
    </row>
    <row r="726" spans="9:9" ht="15">
      <c r="I726" s="23"/>
    </row>
    <row r="727" spans="9:9" ht="15">
      <c r="I727" s="23"/>
    </row>
    <row r="728" spans="9:9" ht="15">
      <c r="I728" s="23"/>
    </row>
    <row r="729" spans="9:9" ht="15">
      <c r="I729" s="23"/>
    </row>
    <row r="730" spans="9:9" ht="15">
      <c r="I730" s="23"/>
    </row>
    <row r="731" spans="9:9" ht="15">
      <c r="I731" s="23"/>
    </row>
    <row r="732" spans="9:9" ht="15">
      <c r="I732" s="23"/>
    </row>
    <row r="733" spans="9:9" ht="15">
      <c r="I733" s="23"/>
    </row>
    <row r="734" spans="9:9" ht="15">
      <c r="I734" s="23"/>
    </row>
    <row r="735" spans="9:9" ht="15">
      <c r="I735" s="23"/>
    </row>
    <row r="736" spans="9:9" ht="15">
      <c r="I736" s="23"/>
    </row>
    <row r="737" spans="9:9" ht="15">
      <c r="I737" s="23"/>
    </row>
    <row r="738" spans="9:9" ht="15">
      <c r="I738" s="23"/>
    </row>
    <row r="739" spans="9:9" ht="15">
      <c r="I739" s="23"/>
    </row>
    <row r="740" spans="9:9" ht="15">
      <c r="I740" s="23"/>
    </row>
    <row r="741" spans="9:9" ht="15">
      <c r="I741" s="23"/>
    </row>
    <row r="742" spans="9:9" ht="15">
      <c r="I742" s="23"/>
    </row>
    <row r="743" spans="9:9" ht="15">
      <c r="I743" s="23"/>
    </row>
    <row r="744" spans="9:9" ht="15">
      <c r="I744" s="23"/>
    </row>
    <row r="745" spans="9:9" ht="15">
      <c r="I745" s="23"/>
    </row>
    <row r="746" spans="9:9" ht="15">
      <c r="I746" s="23"/>
    </row>
    <row r="747" spans="9:9" ht="15">
      <c r="I747" s="23"/>
    </row>
    <row r="748" spans="9:9" ht="15">
      <c r="I748" s="23"/>
    </row>
    <row r="749" spans="9:9" ht="15">
      <c r="I749" s="23"/>
    </row>
    <row r="750" spans="9:9" ht="15">
      <c r="I750" s="23"/>
    </row>
    <row r="751" spans="9:9" ht="15">
      <c r="I751" s="23"/>
    </row>
    <row r="752" spans="9:9" ht="15">
      <c r="I752" s="23"/>
    </row>
    <row r="753" spans="9:9" ht="15">
      <c r="I753" s="23"/>
    </row>
    <row r="754" spans="9:9" ht="15">
      <c r="I754" s="23"/>
    </row>
    <row r="755" spans="9:9" ht="15">
      <c r="I755" s="23"/>
    </row>
    <row r="756" spans="9:9" ht="15">
      <c r="I756" s="23"/>
    </row>
    <row r="757" spans="9:9" ht="15">
      <c r="I757" s="23"/>
    </row>
    <row r="758" spans="9:9" ht="15">
      <c r="I758" s="23"/>
    </row>
    <row r="759" spans="9:9" ht="15">
      <c r="I759" s="23"/>
    </row>
    <row r="760" spans="9:9" ht="15">
      <c r="I760" s="23"/>
    </row>
    <row r="761" spans="9:9" ht="15">
      <c r="I761" s="23"/>
    </row>
    <row r="762" spans="9:9" ht="15">
      <c r="I762" s="23"/>
    </row>
    <row r="763" spans="9:9" ht="15">
      <c r="I763" s="23"/>
    </row>
    <row r="764" spans="9:9" ht="15">
      <c r="I764" s="23"/>
    </row>
    <row r="765" spans="9:9" ht="15">
      <c r="I765" s="23"/>
    </row>
    <row r="766" spans="9:9" ht="15">
      <c r="I766" s="23"/>
    </row>
    <row r="767" spans="9:9" ht="15">
      <c r="I767" s="23"/>
    </row>
    <row r="768" spans="9:9" ht="15">
      <c r="I768" s="23"/>
    </row>
    <row r="769" spans="9:9" ht="15">
      <c r="I769" s="23"/>
    </row>
    <row r="770" spans="9:9" ht="15">
      <c r="I770" s="23"/>
    </row>
    <row r="771" spans="9:9" ht="15">
      <c r="I771" s="23"/>
    </row>
    <row r="772" spans="9:9" ht="15">
      <c r="I772" s="23"/>
    </row>
    <row r="773" spans="9:9" ht="15">
      <c r="I773" s="23"/>
    </row>
    <row r="774" spans="9:9" ht="15">
      <c r="I774" s="23"/>
    </row>
    <row r="775" spans="9:9" ht="15">
      <c r="I775" s="23"/>
    </row>
    <row r="776" spans="9:9" ht="15">
      <c r="I776" s="23"/>
    </row>
    <row r="777" spans="9:9" ht="15">
      <c r="I777" s="23"/>
    </row>
    <row r="778" spans="9:9" ht="15">
      <c r="I778" s="23"/>
    </row>
    <row r="779" spans="9:9" ht="15">
      <c r="I779" s="23"/>
    </row>
    <row r="780" spans="9:9" ht="15">
      <c r="I780" s="23"/>
    </row>
    <row r="781" spans="9:9" ht="15">
      <c r="I781" s="23"/>
    </row>
    <row r="782" spans="9:9" ht="15">
      <c r="I782" s="23"/>
    </row>
    <row r="783" spans="9:9" ht="15">
      <c r="I783" s="23"/>
    </row>
    <row r="784" spans="9:9" ht="15">
      <c r="I784" s="23"/>
    </row>
    <row r="785" spans="9:9" ht="15">
      <c r="I785" s="23"/>
    </row>
    <row r="786" spans="9:9" ht="15">
      <c r="I786" s="23"/>
    </row>
    <row r="787" spans="9:9" ht="15">
      <c r="I787" s="23"/>
    </row>
    <row r="788" spans="9:9" ht="15">
      <c r="I788" s="23"/>
    </row>
    <row r="789" spans="9:9" ht="15">
      <c r="I789" s="23"/>
    </row>
    <row r="790" spans="9:9" ht="15">
      <c r="I790" s="23"/>
    </row>
    <row r="791" spans="9:9" ht="15">
      <c r="I791" s="23"/>
    </row>
    <row r="792" spans="9:9" ht="15">
      <c r="I792" s="23"/>
    </row>
    <row r="793" spans="9:9" ht="15">
      <c r="I793" s="23"/>
    </row>
    <row r="794" spans="9:9" ht="15">
      <c r="I794" s="23"/>
    </row>
    <row r="795" spans="9:9" ht="15">
      <c r="I795" s="23"/>
    </row>
    <row r="796" spans="9:9" ht="15">
      <c r="I796" s="23"/>
    </row>
    <row r="797" spans="9:9" ht="15">
      <c r="I797" s="23"/>
    </row>
    <row r="798" spans="9:9" ht="15">
      <c r="I798" s="23"/>
    </row>
    <row r="799" spans="9:9" ht="15">
      <c r="I799" s="23"/>
    </row>
    <row r="800" spans="9:9" ht="15">
      <c r="I800" s="23"/>
    </row>
    <row r="801" spans="9:9" ht="15">
      <c r="I801" s="23"/>
    </row>
    <row r="802" spans="9:9" ht="15">
      <c r="I802" s="23"/>
    </row>
    <row r="803" spans="9:9" ht="15">
      <c r="I803" s="23"/>
    </row>
    <row r="804" spans="9:9" ht="15">
      <c r="I804" s="23"/>
    </row>
    <row r="805" spans="9:9" ht="15">
      <c r="I805" s="23"/>
    </row>
    <row r="806" spans="9:9" ht="15">
      <c r="I806" s="23"/>
    </row>
    <row r="807" spans="9:9" ht="15">
      <c r="I807" s="23"/>
    </row>
    <row r="808" spans="9:9" ht="15">
      <c r="I808" s="23"/>
    </row>
    <row r="809" spans="9:9" ht="15">
      <c r="I809" s="23"/>
    </row>
    <row r="810" spans="9:9" ht="15">
      <c r="I810" s="23"/>
    </row>
    <row r="811" spans="9:9" ht="15">
      <c r="I811" s="23"/>
    </row>
    <row r="812" spans="9:9" ht="15">
      <c r="I812" s="23"/>
    </row>
    <row r="813" spans="9:9" ht="15">
      <c r="I813" s="23"/>
    </row>
    <row r="814" spans="9:9" ht="15">
      <c r="I814" s="23"/>
    </row>
    <row r="815" spans="9:9" ht="15">
      <c r="I815" s="23"/>
    </row>
    <row r="816" spans="9:9" ht="15">
      <c r="I816" s="23"/>
    </row>
    <row r="817" spans="9:9" ht="15">
      <c r="I817" s="23"/>
    </row>
    <row r="818" spans="9:9" ht="15">
      <c r="I818" s="23"/>
    </row>
    <row r="819" spans="9:9" ht="15">
      <c r="I819" s="23"/>
    </row>
    <row r="820" spans="9:9" ht="15">
      <c r="I820" s="23"/>
    </row>
    <row r="821" spans="9:9" ht="15">
      <c r="I821" s="23"/>
    </row>
    <row r="822" spans="9:9" ht="15">
      <c r="I822" s="23"/>
    </row>
    <row r="823" spans="9:9" ht="15">
      <c r="I823" s="23"/>
    </row>
    <row r="824" spans="9:9" ht="15">
      <c r="I824" s="23"/>
    </row>
    <row r="825" spans="9:9" ht="15">
      <c r="I825" s="23"/>
    </row>
    <row r="826" spans="9:9" ht="15">
      <c r="I826" s="23"/>
    </row>
    <row r="827" spans="9:9" ht="15">
      <c r="I827" s="23"/>
    </row>
    <row r="828" spans="9:9" ht="15">
      <c r="I828" s="23"/>
    </row>
    <row r="829" spans="9:9" ht="15">
      <c r="I829" s="23"/>
    </row>
    <row r="830" spans="9:9" ht="15">
      <c r="I830" s="23"/>
    </row>
    <row r="831" spans="9:9" ht="15">
      <c r="I831" s="23"/>
    </row>
    <row r="832" spans="9:9" ht="15">
      <c r="I832" s="23"/>
    </row>
    <row r="833" spans="9:9" ht="15">
      <c r="I833" s="23"/>
    </row>
    <row r="834" spans="9:9" ht="15">
      <c r="I834" s="23"/>
    </row>
    <row r="835" spans="9:9" ht="15">
      <c r="I835" s="23"/>
    </row>
    <row r="836" spans="9:9" ht="15">
      <c r="I836" s="23"/>
    </row>
    <row r="837" spans="9:9" ht="15">
      <c r="I837" s="23"/>
    </row>
    <row r="838" spans="9:9" ht="15">
      <c r="I838" s="23"/>
    </row>
    <row r="839" spans="9:9" ht="15">
      <c r="I839" s="23"/>
    </row>
    <row r="840" spans="9:9" ht="15">
      <c r="I840" s="23"/>
    </row>
    <row r="841" spans="9:9" ht="15">
      <c r="I841" s="23"/>
    </row>
    <row r="842" spans="9:9" ht="15">
      <c r="I842" s="23"/>
    </row>
    <row r="843" spans="9:9" ht="15">
      <c r="I843" s="23"/>
    </row>
    <row r="844" spans="9:9" ht="15">
      <c r="I844" s="23"/>
    </row>
    <row r="845" spans="9:9" ht="15">
      <c r="I845" s="23"/>
    </row>
    <row r="846" spans="9:9" ht="15">
      <c r="I846" s="23"/>
    </row>
    <row r="847" spans="9:9" ht="15">
      <c r="I847" s="23"/>
    </row>
    <row r="848" spans="9:9" ht="15">
      <c r="I848" s="23"/>
    </row>
    <row r="849" spans="9:9" ht="15">
      <c r="I849" s="23"/>
    </row>
    <row r="850" spans="9:9" ht="15">
      <c r="I850" s="23"/>
    </row>
    <row r="851" spans="9:9" ht="15">
      <c r="I851" s="23"/>
    </row>
    <row r="852" spans="9:9" ht="15">
      <c r="I852" s="23"/>
    </row>
    <row r="853" spans="9:9" ht="15">
      <c r="I853" s="23"/>
    </row>
    <row r="854" spans="9:9" ht="15">
      <c r="I854" s="23"/>
    </row>
    <row r="855" spans="9:9" ht="15">
      <c r="I855" s="23"/>
    </row>
    <row r="856" spans="9:9" ht="15">
      <c r="I856" s="23"/>
    </row>
    <row r="857" spans="9:9" ht="15">
      <c r="I857" s="23"/>
    </row>
    <row r="858" spans="9:9" ht="15">
      <c r="I858" s="23"/>
    </row>
    <row r="859" spans="9:9" ht="15">
      <c r="I859" s="23"/>
    </row>
    <row r="860" spans="9:9" ht="15">
      <c r="I860" s="23"/>
    </row>
    <row r="861" spans="9:9" ht="15">
      <c r="I861" s="23"/>
    </row>
    <row r="862" spans="9:9" ht="15">
      <c r="I862" s="23"/>
    </row>
    <row r="863" spans="9:9" ht="15">
      <c r="I863" s="23"/>
    </row>
    <row r="864" spans="9:9" ht="15">
      <c r="I864" s="23"/>
    </row>
    <row r="865" spans="9:9" ht="15">
      <c r="I865" s="23"/>
    </row>
    <row r="866" spans="9:9" ht="15">
      <c r="I866" s="23"/>
    </row>
    <row r="867" spans="9:9" ht="15">
      <c r="I867" s="23"/>
    </row>
    <row r="868" spans="9:9" ht="15">
      <c r="I868" s="23"/>
    </row>
    <row r="869" spans="9:9" ht="15">
      <c r="I869" s="23"/>
    </row>
    <row r="870" spans="9:9" ht="15">
      <c r="I870" s="23"/>
    </row>
    <row r="871" spans="9:9" ht="15">
      <c r="I871" s="23"/>
    </row>
    <row r="872" spans="9:9" ht="15">
      <c r="I872" s="23"/>
    </row>
    <row r="873" spans="9:9" ht="15">
      <c r="I873" s="23"/>
    </row>
    <row r="874" spans="9:9" ht="15">
      <c r="I874" s="23"/>
    </row>
    <row r="875" spans="9:9" ht="15">
      <c r="I875" s="23"/>
    </row>
    <row r="876" spans="9:9" ht="15">
      <c r="I876" s="23"/>
    </row>
    <row r="877" spans="9:9" ht="15">
      <c r="I877" s="23"/>
    </row>
    <row r="878" spans="9:9" ht="15">
      <c r="I878" s="23"/>
    </row>
    <row r="879" spans="9:9" ht="15">
      <c r="I879" s="23"/>
    </row>
    <row r="880" spans="9:9" ht="15">
      <c r="I880" s="23"/>
    </row>
    <row r="881" spans="9:9" ht="15">
      <c r="I881" s="23"/>
    </row>
    <row r="882" spans="9:9" ht="15">
      <c r="I882" s="23"/>
    </row>
    <row r="883" spans="9:9" ht="15">
      <c r="I883" s="23"/>
    </row>
    <row r="884" spans="9:9" ht="15">
      <c r="I884" s="23"/>
    </row>
    <row r="885" spans="9:9" ht="15">
      <c r="I885" s="23"/>
    </row>
    <row r="886" spans="9:9" ht="15">
      <c r="I886" s="23"/>
    </row>
    <row r="887" spans="9:9" ht="15">
      <c r="I887" s="23"/>
    </row>
    <row r="888" spans="9:9" ht="15">
      <c r="I888" s="23"/>
    </row>
    <row r="889" spans="9:9" ht="15">
      <c r="I889" s="23"/>
    </row>
    <row r="890" spans="9:9" ht="15">
      <c r="I890" s="23"/>
    </row>
    <row r="891" spans="9:9" ht="15">
      <c r="I891" s="23"/>
    </row>
    <row r="892" spans="9:9" ht="15">
      <c r="I892" s="23"/>
    </row>
    <row r="893" spans="9:9" ht="15">
      <c r="I893" s="23"/>
    </row>
    <row r="894" spans="9:9" ht="15">
      <c r="I894" s="23"/>
    </row>
    <row r="895" spans="9:9" ht="15">
      <c r="I895" s="23"/>
    </row>
    <row r="896" spans="9:9" ht="15">
      <c r="I896" s="23"/>
    </row>
    <row r="897" spans="9:9" ht="15">
      <c r="I897" s="23"/>
    </row>
    <row r="898" spans="9:9" ht="15">
      <c r="I898" s="23"/>
    </row>
    <row r="899" spans="9:9" ht="15">
      <c r="I899" s="23"/>
    </row>
    <row r="900" spans="9:9" ht="15">
      <c r="I900" s="23"/>
    </row>
    <row r="901" spans="9:9" ht="15">
      <c r="I901" s="23"/>
    </row>
    <row r="902" spans="9:9" ht="15">
      <c r="I902" s="23"/>
    </row>
    <row r="903" spans="9:9" ht="15">
      <c r="I903" s="23"/>
    </row>
    <row r="904" spans="9:9" ht="15">
      <c r="I904" s="23"/>
    </row>
    <row r="905" spans="9:9" ht="15">
      <c r="I905" s="23"/>
    </row>
    <row r="906" spans="9:9" ht="15">
      <c r="I906" s="23"/>
    </row>
    <row r="907" spans="9:9" ht="15">
      <c r="I907" s="23"/>
    </row>
    <row r="908" spans="9:9" ht="15">
      <c r="I908" s="23"/>
    </row>
    <row r="909" spans="9:9" ht="15">
      <c r="I909" s="23"/>
    </row>
    <row r="910" spans="9:9" ht="15">
      <c r="I910" s="23"/>
    </row>
    <row r="911" spans="9:9" ht="15">
      <c r="I911" s="23"/>
    </row>
    <row r="912" spans="9:9" ht="15">
      <c r="I912" s="23"/>
    </row>
    <row r="913" spans="9:9" ht="15">
      <c r="I913" s="23"/>
    </row>
    <row r="914" spans="9:9" ht="15">
      <c r="I914" s="23"/>
    </row>
    <row r="915" spans="9:9" ht="15">
      <c r="I915" s="23"/>
    </row>
    <row r="916" spans="9:9" ht="15">
      <c r="I916" s="23"/>
    </row>
    <row r="917" spans="9:9" ht="15">
      <c r="I917" s="23"/>
    </row>
    <row r="918" spans="9:9" ht="15">
      <c r="I918" s="23"/>
    </row>
    <row r="919" spans="9:9" ht="15">
      <c r="I919" s="23"/>
    </row>
    <row r="920" spans="9:9" ht="15">
      <c r="I920" s="23"/>
    </row>
    <row r="921" spans="9:9" ht="15">
      <c r="I921" s="23"/>
    </row>
    <row r="922" spans="9:9" ht="15">
      <c r="I922" s="23"/>
    </row>
    <row r="923" spans="9:9" ht="15">
      <c r="I923" s="23"/>
    </row>
    <row r="924" spans="9:9" ht="15">
      <c r="I924" s="23"/>
    </row>
    <row r="925" spans="9:9" ht="15">
      <c r="I925" s="23"/>
    </row>
    <row r="926" spans="9:9" ht="15">
      <c r="I926" s="23"/>
    </row>
    <row r="927" spans="9:9" ht="15">
      <c r="I927" s="23"/>
    </row>
    <row r="928" spans="9:9" ht="15">
      <c r="I928" s="23"/>
    </row>
    <row r="929" spans="9:9" ht="15">
      <c r="I929" s="23"/>
    </row>
    <row r="930" spans="9:9" ht="15">
      <c r="I930" s="23"/>
    </row>
    <row r="931" spans="9:9" ht="15">
      <c r="I931" s="23"/>
    </row>
    <row r="932" spans="9:9" ht="15">
      <c r="I932" s="23"/>
    </row>
    <row r="933" spans="9:9" ht="15">
      <c r="I933" s="23"/>
    </row>
    <row r="934" spans="9:9" ht="15">
      <c r="I934" s="23"/>
    </row>
    <row r="935" spans="9:9" ht="15">
      <c r="I935" s="23"/>
    </row>
    <row r="936" spans="9:9" ht="15">
      <c r="I936" s="23"/>
    </row>
    <row r="937" spans="9:9" ht="15">
      <c r="I937" s="23"/>
    </row>
  </sheetData>
  <mergeCells count="29">
    <mergeCell ref="V10:W10"/>
    <mergeCell ref="W11:W12"/>
    <mergeCell ref="P11:P12"/>
    <mergeCell ref="R10:S10"/>
    <mergeCell ref="S11:S12"/>
    <mergeCell ref="T11:T12"/>
    <mergeCell ref="U11:U12"/>
    <mergeCell ref="T10:U10"/>
    <mergeCell ref="K11:K12"/>
    <mergeCell ref="L11:L12"/>
    <mergeCell ref="M11:M12"/>
    <mergeCell ref="N11:N12"/>
    <mergeCell ref="O11:O12"/>
    <mergeCell ref="A1:W1"/>
    <mergeCell ref="B11:B12"/>
    <mergeCell ref="C11:C12"/>
    <mergeCell ref="D11:D12"/>
    <mergeCell ref="E11:E12"/>
    <mergeCell ref="V11:V12"/>
    <mergeCell ref="D10:E10"/>
    <mergeCell ref="F10:G10"/>
    <mergeCell ref="H10:I10"/>
    <mergeCell ref="R11:R12"/>
    <mergeCell ref="F11:F12"/>
    <mergeCell ref="G11:G12"/>
    <mergeCell ref="H11:H12"/>
    <mergeCell ref="I11:I12"/>
    <mergeCell ref="Q11:Q12"/>
    <mergeCell ref="J11:J12"/>
  </mergeCells>
  <phoneticPr fontId="0" type="noConversion"/>
  <pageMargins left="0.78740157480314965" right="0.78740157480314965" top="1.5748031496062993" bottom="0.98425196850393704" header="0.51181102362204722" footer="0.51181102362204722"/>
  <pageSetup paperSize="9" scale="43" fitToHeight="4" orientation="landscape" horizontalDpi="300" verticalDpi="300" r:id="rId1"/>
  <headerFooter alignWithMargins="0">
    <oddHeader xml:space="preserve">&amp;L
&amp;C&amp;16SECRETARIA DA FAZENDA
SECRETARIA EXECUTIVA DO TESOURO ESTADUAL
DAFE  - GCEF - CCTI
</oddHeader>
    <oddFooter>&amp;L&amp;F  &amp;A&amp;CPágina &amp;P&amp;R&amp;D às &amp;T</oddFooter>
  </headerFooter>
  <rowBreaks count="1" manualBreakCount="1">
    <brk id="6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307"/>
  <sheetViews>
    <sheetView tabSelected="1" topLeftCell="D1" zoomScale="75" zoomScaleNormal="75" zoomScaleSheetLayoutView="50" workbookViewId="0">
      <selection activeCell="P9" sqref="P9"/>
    </sheetView>
  </sheetViews>
  <sheetFormatPr defaultColWidth="11.42578125" defaultRowHeight="12.75"/>
  <cols>
    <col min="1" max="1" width="44.42578125" style="1" customWidth="1"/>
    <col min="2" max="2" width="21.7109375" style="2" hidden="1" customWidth="1"/>
    <col min="3" max="3" width="15.140625" style="2" hidden="1" customWidth="1"/>
    <col min="4" max="4" width="18.7109375" customWidth="1"/>
    <col min="5" max="5" width="18.28515625" customWidth="1"/>
    <col min="6" max="6" width="20.42578125" bestFit="1" customWidth="1"/>
    <col min="7" max="7" width="18" customWidth="1"/>
    <col min="8" max="8" width="20.5703125" customWidth="1"/>
    <col min="9" max="9" width="18.42578125" customWidth="1"/>
    <col min="10" max="10" width="18.28515625" bestFit="1" customWidth="1"/>
    <col min="11" max="11" width="22.140625" customWidth="1"/>
    <col min="12" max="12" width="22.42578125" bestFit="1" customWidth="1"/>
    <col min="13" max="13" width="17.7109375" customWidth="1"/>
    <col min="14" max="14" width="18.140625" customWidth="1"/>
    <col min="15" max="15" width="21.140625" customWidth="1"/>
    <col min="16" max="16" width="21.85546875" customWidth="1"/>
    <col min="17" max="17" width="20" customWidth="1"/>
  </cols>
  <sheetData>
    <row r="1" spans="1:17" ht="20.25" customHeight="1">
      <c r="A1" s="103" t="s">
        <v>227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s="9" customFormat="1">
      <c r="A2" s="35"/>
      <c r="C2" s="2"/>
      <c r="D2" s="2"/>
      <c r="E2" s="2"/>
    </row>
    <row r="3" spans="1:17" s="9" customFormat="1">
      <c r="A3" s="36"/>
      <c r="C3" s="2"/>
      <c r="D3" s="2"/>
      <c r="E3" s="2"/>
    </row>
    <row r="4" spans="1:17" ht="20.25" customHeight="1">
      <c r="A4" s="31"/>
      <c r="D4" s="2"/>
    </row>
    <row r="5" spans="1:17" ht="13.5" thickBot="1"/>
    <row r="6" spans="1:17" ht="16.5" thickTop="1" thickBot="1">
      <c r="A6" s="67" t="s">
        <v>207</v>
      </c>
      <c r="B6" s="3"/>
      <c r="C6" s="3"/>
      <c r="D6" s="4" t="s">
        <v>6</v>
      </c>
      <c r="E6" s="4" t="s">
        <v>7</v>
      </c>
      <c r="F6" s="4" t="s">
        <v>8</v>
      </c>
      <c r="G6" s="4" t="s">
        <v>9</v>
      </c>
      <c r="H6" s="4" t="s">
        <v>10</v>
      </c>
      <c r="I6" s="4" t="s">
        <v>11</v>
      </c>
      <c r="J6" s="5" t="s">
        <v>13</v>
      </c>
      <c r="K6" s="6" t="s">
        <v>12</v>
      </c>
      <c r="L6" s="8"/>
    </row>
    <row r="7" spans="1:17" ht="16.5" thickTop="1" thickBot="1">
      <c r="A7" s="9"/>
      <c r="B7" s="3"/>
      <c r="C7" s="3"/>
      <c r="D7" s="49"/>
      <c r="E7" s="49"/>
      <c r="F7" s="49"/>
      <c r="G7" s="49"/>
      <c r="H7" s="49"/>
      <c r="I7" s="49"/>
      <c r="J7" s="11" t="s">
        <v>14</v>
      </c>
      <c r="K7" s="12" t="s">
        <v>15</v>
      </c>
      <c r="L7" s="47"/>
    </row>
    <row r="8" spans="1:17" ht="16.5" thickTop="1" thickBot="1">
      <c r="A8" s="65" t="s">
        <v>206</v>
      </c>
      <c r="B8" s="15"/>
      <c r="C8" s="15"/>
      <c r="D8" s="16">
        <v>199011168.33000001</v>
      </c>
      <c r="E8" s="16">
        <v>194199210.52100801</v>
      </c>
      <c r="F8" s="16">
        <v>208452487.41240001</v>
      </c>
      <c r="G8" s="16">
        <v>221298594.236</v>
      </c>
      <c r="H8" s="16">
        <v>227462791.85616001</v>
      </c>
      <c r="I8" s="16">
        <f>'[1]Consolidado geral'!$N$7</f>
        <v>175392989.73455998</v>
      </c>
      <c r="J8" s="46">
        <f>'[1]Consolidado geral'!$P$7</f>
        <v>56214688.303072549</v>
      </c>
      <c r="K8" s="48">
        <f>SUM('1º SEMESTREl'!D7:I7)+SUM(D8:J8)</f>
        <v>2490506231.7527204</v>
      </c>
      <c r="L8" s="37"/>
      <c r="N8" s="26"/>
      <c r="O8" s="39"/>
      <c r="P8" s="54"/>
    </row>
    <row r="9" spans="1:17" ht="31.5" thickTop="1" thickBot="1">
      <c r="A9" s="68" t="s">
        <v>208</v>
      </c>
      <c r="B9" s="15"/>
      <c r="C9" s="15"/>
      <c r="D9" s="16">
        <f>D199+E199</f>
        <v>5970335.0498999991</v>
      </c>
      <c r="E9" s="16">
        <f>F199+G199</f>
        <v>5825976.3156302413</v>
      </c>
      <c r="F9" s="16">
        <f>I199+H199</f>
        <v>6253574.6223719995</v>
      </c>
      <c r="G9" s="16">
        <f>J199+K199</f>
        <v>6638957.8270800002</v>
      </c>
      <c r="H9" s="16">
        <f>L199+M199</f>
        <v>6823883.7556848004</v>
      </c>
      <c r="I9" s="16">
        <f>O199+N199</f>
        <v>5261789.6920368001</v>
      </c>
      <c r="J9" s="46"/>
      <c r="K9" s="48">
        <f>D9+'1º SEMESTREl'!I8+'1º SEMESTREl'!H8+'1º SEMESTREl'!G8+'1º SEMESTREl'!F8+'1º SEMESTREl'!E8+'1º SEMESTREl'!D8+E9+F9+G9+H9+I9</f>
        <v>73028746.303489447</v>
      </c>
      <c r="L9" s="37"/>
      <c r="M9" s="26"/>
    </row>
    <row r="10" spans="1:17" ht="21" thickTop="1">
      <c r="A10" s="33"/>
      <c r="B10" s="15"/>
      <c r="C10" s="15"/>
      <c r="D10" s="37"/>
      <c r="E10" s="37"/>
      <c r="F10" s="37"/>
      <c r="G10" s="37"/>
      <c r="H10" s="37"/>
      <c r="I10" s="37"/>
      <c r="J10" s="44"/>
      <c r="K10" s="37"/>
      <c r="L10" s="37"/>
    </row>
    <row r="11" spans="1:17" ht="21" thickBot="1">
      <c r="A11" s="33"/>
      <c r="B11" s="15"/>
      <c r="C11" s="15"/>
      <c r="D11" s="37"/>
      <c r="E11" s="37"/>
      <c r="F11" s="37"/>
      <c r="G11" s="37"/>
      <c r="H11" s="37"/>
      <c r="I11" s="37"/>
      <c r="J11" s="44"/>
      <c r="K11" s="37"/>
      <c r="L11" s="37"/>
    </row>
    <row r="12" spans="1:17" ht="15.75" thickBot="1">
      <c r="A12" s="17"/>
      <c r="B12" s="18"/>
      <c r="C12" s="18"/>
      <c r="D12" s="113" t="s">
        <v>6</v>
      </c>
      <c r="E12" s="114"/>
      <c r="F12" s="130" t="s">
        <v>7</v>
      </c>
      <c r="G12" s="131"/>
      <c r="H12" s="130" t="s">
        <v>8</v>
      </c>
      <c r="I12" s="131"/>
      <c r="J12" s="130" t="s">
        <v>9</v>
      </c>
      <c r="K12" s="131"/>
      <c r="L12" s="130" t="s">
        <v>10</v>
      </c>
      <c r="M12" s="131"/>
      <c r="N12" s="130" t="s">
        <v>11</v>
      </c>
      <c r="O12" s="131"/>
      <c r="P12" s="115" t="s">
        <v>228</v>
      </c>
      <c r="Q12" s="131"/>
    </row>
    <row r="13" spans="1:17" s="20" customFormat="1" ht="12.75" customHeight="1" thickTop="1">
      <c r="A13" s="19" t="s">
        <v>18</v>
      </c>
      <c r="B13" s="104" t="s">
        <v>204</v>
      </c>
      <c r="C13" s="104" t="s">
        <v>205</v>
      </c>
      <c r="D13" s="107" t="s">
        <v>204</v>
      </c>
      <c r="E13" s="109" t="s">
        <v>205</v>
      </c>
      <c r="F13" s="126" t="s">
        <v>204</v>
      </c>
      <c r="G13" s="122" t="s">
        <v>205</v>
      </c>
      <c r="H13" s="124" t="s">
        <v>204</v>
      </c>
      <c r="I13" s="128" t="s">
        <v>205</v>
      </c>
      <c r="J13" s="126" t="s">
        <v>204</v>
      </c>
      <c r="K13" s="122" t="s">
        <v>205</v>
      </c>
      <c r="L13" s="124" t="s">
        <v>204</v>
      </c>
      <c r="M13" s="128" t="s">
        <v>205</v>
      </c>
      <c r="N13" s="126" t="s">
        <v>204</v>
      </c>
      <c r="O13" s="122" t="s">
        <v>205</v>
      </c>
      <c r="P13" s="124" t="s">
        <v>204</v>
      </c>
      <c r="Q13" s="128" t="s">
        <v>205</v>
      </c>
    </row>
    <row r="14" spans="1:17" s="20" customFormat="1" ht="12.75" customHeight="1" thickBot="1">
      <c r="A14" s="21"/>
      <c r="B14" s="106"/>
      <c r="C14" s="106"/>
      <c r="D14" s="108"/>
      <c r="E14" s="110"/>
      <c r="F14" s="127"/>
      <c r="G14" s="123"/>
      <c r="H14" s="125"/>
      <c r="I14" s="129"/>
      <c r="J14" s="127"/>
      <c r="K14" s="123"/>
      <c r="L14" s="125"/>
      <c r="M14" s="129"/>
      <c r="N14" s="127"/>
      <c r="O14" s="123"/>
      <c r="P14" s="125"/>
      <c r="Q14" s="129"/>
    </row>
    <row r="15" spans="1:17" ht="15" thickTop="1">
      <c r="A15" s="96" t="s">
        <v>19</v>
      </c>
      <c r="B15" s="52"/>
      <c r="C15" s="51"/>
      <c r="D15" s="94">
        <v>82797.969194632329</v>
      </c>
      <c r="E15" s="95">
        <v>73880.60544042215</v>
      </c>
      <c r="F15" s="102">
        <v>80795.969318051895</v>
      </c>
      <c r="G15" s="102">
        <v>72094.221493906196</v>
      </c>
      <c r="H15" s="94">
        <v>86726.000234804902</v>
      </c>
      <c r="I15" s="95">
        <v>77385.586471473012</v>
      </c>
      <c r="J15" s="102">
        <v>92070.582481001649</v>
      </c>
      <c r="K15" s="102">
        <v>82154.555759197348</v>
      </c>
      <c r="L15" s="94">
        <v>94635.177468039328</v>
      </c>
      <c r="M15" s="95">
        <v>84442.943170082042</v>
      </c>
      <c r="N15" s="102">
        <v>72971.700447061841</v>
      </c>
      <c r="O15" s="102">
        <v>65112.628503883105</v>
      </c>
      <c r="P15" s="94">
        <v>23387.943849893076</v>
      </c>
      <c r="Q15" s="95">
        <v>20869.055949607955</v>
      </c>
    </row>
    <row r="16" spans="1:17" ht="15">
      <c r="A16" s="22" t="s">
        <v>20</v>
      </c>
      <c r="B16" s="53"/>
      <c r="C16" s="51"/>
      <c r="D16" s="41">
        <v>0</v>
      </c>
      <c r="E16" s="40">
        <v>0</v>
      </c>
      <c r="F16" s="45">
        <v>0</v>
      </c>
      <c r="G16" s="45">
        <v>0</v>
      </c>
      <c r="H16" s="41">
        <v>0</v>
      </c>
      <c r="I16" s="40">
        <v>0</v>
      </c>
      <c r="J16" s="45">
        <v>0</v>
      </c>
      <c r="K16" s="45">
        <v>0</v>
      </c>
      <c r="L16" s="41">
        <v>0</v>
      </c>
      <c r="M16" s="40">
        <v>0</v>
      </c>
      <c r="N16" s="45">
        <v>0</v>
      </c>
      <c r="O16" s="45">
        <v>0</v>
      </c>
      <c r="P16" s="41">
        <v>0</v>
      </c>
      <c r="Q16" s="40">
        <v>0</v>
      </c>
    </row>
    <row r="17" spans="1:17" ht="15">
      <c r="A17" s="22" t="s">
        <v>21</v>
      </c>
      <c r="B17" s="53"/>
      <c r="C17" s="51"/>
      <c r="D17" s="41">
        <v>0</v>
      </c>
      <c r="E17" s="40">
        <v>0</v>
      </c>
      <c r="F17" s="45">
        <v>0</v>
      </c>
      <c r="G17" s="45">
        <v>0</v>
      </c>
      <c r="H17" s="41">
        <v>0</v>
      </c>
      <c r="I17" s="40">
        <v>0</v>
      </c>
      <c r="J17" s="45">
        <v>0</v>
      </c>
      <c r="K17" s="45">
        <v>0</v>
      </c>
      <c r="L17" s="41">
        <v>0</v>
      </c>
      <c r="M17" s="40">
        <v>0</v>
      </c>
      <c r="N17" s="45">
        <v>0</v>
      </c>
      <c r="O17" s="45">
        <v>0</v>
      </c>
      <c r="P17" s="41">
        <v>0</v>
      </c>
      <c r="Q17" s="40">
        <v>0</v>
      </c>
    </row>
    <row r="18" spans="1:17" ht="14.25">
      <c r="A18" s="96" t="s">
        <v>22</v>
      </c>
      <c r="B18" s="53"/>
      <c r="C18" s="51"/>
      <c r="D18" s="90">
        <v>19885.576924091827</v>
      </c>
      <c r="E18" s="95">
        <v>0</v>
      </c>
      <c r="F18" s="102">
        <v>19404.756887863889</v>
      </c>
      <c r="G18" s="102">
        <v>0</v>
      </c>
      <c r="H18" s="90">
        <v>20828.971601151563</v>
      </c>
      <c r="I18" s="95">
        <v>0</v>
      </c>
      <c r="J18" s="102">
        <v>22112.579187396208</v>
      </c>
      <c r="K18" s="102">
        <v>0</v>
      </c>
      <c r="L18" s="90">
        <v>22728.517614267486</v>
      </c>
      <c r="M18" s="95">
        <v>0</v>
      </c>
      <c r="N18" s="102">
        <v>17525.603304481843</v>
      </c>
      <c r="O18" s="102">
        <v>0</v>
      </c>
      <c r="P18" s="90">
        <v>5617.0792719580331</v>
      </c>
      <c r="Q18" s="95">
        <v>0</v>
      </c>
    </row>
    <row r="19" spans="1:17" ht="14.25">
      <c r="A19" s="96" t="s">
        <v>23</v>
      </c>
      <c r="B19" s="53"/>
      <c r="C19" s="51"/>
      <c r="D19" s="90">
        <v>0</v>
      </c>
      <c r="E19" s="95">
        <v>1524.2531658423377</v>
      </c>
      <c r="F19" s="102">
        <v>0</v>
      </c>
      <c r="G19" s="102">
        <v>1487.3977371455244</v>
      </c>
      <c r="H19" s="90">
        <v>0</v>
      </c>
      <c r="I19" s="95">
        <v>1596.5654919385938</v>
      </c>
      <c r="J19" s="102">
        <v>0</v>
      </c>
      <c r="K19" s="102">
        <v>1694.9555429037357</v>
      </c>
      <c r="L19" s="90">
        <v>0</v>
      </c>
      <c r="M19" s="95">
        <v>1742.16795724335</v>
      </c>
      <c r="N19" s="102">
        <v>0</v>
      </c>
      <c r="O19" s="102">
        <v>1343.35837587842</v>
      </c>
      <c r="P19" s="90">
        <v>0</v>
      </c>
      <c r="Q19" s="95">
        <v>430.5558192126943</v>
      </c>
    </row>
    <row r="20" spans="1:17" ht="15">
      <c r="A20" s="22" t="s">
        <v>24</v>
      </c>
      <c r="B20" s="53"/>
      <c r="C20" s="51"/>
      <c r="D20" s="41">
        <v>0</v>
      </c>
      <c r="E20" s="40">
        <v>0</v>
      </c>
      <c r="F20" s="45">
        <v>0</v>
      </c>
      <c r="G20" s="45">
        <v>0</v>
      </c>
      <c r="H20" s="41">
        <v>0</v>
      </c>
      <c r="I20" s="40">
        <v>0</v>
      </c>
      <c r="J20" s="45">
        <v>0</v>
      </c>
      <c r="K20" s="45">
        <v>0</v>
      </c>
      <c r="L20" s="41">
        <v>0</v>
      </c>
      <c r="M20" s="40">
        <v>0</v>
      </c>
      <c r="N20" s="45">
        <v>0</v>
      </c>
      <c r="O20" s="45">
        <v>0</v>
      </c>
      <c r="P20" s="41">
        <v>0</v>
      </c>
      <c r="Q20" s="40">
        <v>0</v>
      </c>
    </row>
    <row r="21" spans="1:17" ht="15">
      <c r="A21" s="22" t="s">
        <v>25</v>
      </c>
      <c r="B21" s="53"/>
      <c r="C21" s="51"/>
      <c r="D21" s="41">
        <v>0</v>
      </c>
      <c r="E21" s="40">
        <v>0</v>
      </c>
      <c r="F21" s="45">
        <v>0</v>
      </c>
      <c r="G21" s="45">
        <v>0</v>
      </c>
      <c r="H21" s="41">
        <v>0</v>
      </c>
      <c r="I21" s="40">
        <v>0</v>
      </c>
      <c r="J21" s="45">
        <v>0</v>
      </c>
      <c r="K21" s="45">
        <v>0</v>
      </c>
      <c r="L21" s="41">
        <v>0</v>
      </c>
      <c r="M21" s="40">
        <v>0</v>
      </c>
      <c r="N21" s="45">
        <v>0</v>
      </c>
      <c r="O21" s="45">
        <v>0</v>
      </c>
      <c r="P21" s="41">
        <v>0</v>
      </c>
      <c r="Q21" s="40">
        <v>0</v>
      </c>
    </row>
    <row r="22" spans="1:17" ht="15">
      <c r="A22" s="22" t="s">
        <v>26</v>
      </c>
      <c r="B22" s="53"/>
      <c r="C22" s="51"/>
      <c r="D22" s="41">
        <v>0</v>
      </c>
      <c r="E22" s="40">
        <v>0</v>
      </c>
      <c r="F22" s="45">
        <v>0</v>
      </c>
      <c r="G22" s="45">
        <v>0</v>
      </c>
      <c r="H22" s="41">
        <v>0</v>
      </c>
      <c r="I22" s="40">
        <v>0</v>
      </c>
      <c r="J22" s="45">
        <v>0</v>
      </c>
      <c r="K22" s="45">
        <v>0</v>
      </c>
      <c r="L22" s="41">
        <v>0</v>
      </c>
      <c r="M22" s="40">
        <v>0</v>
      </c>
      <c r="N22" s="45">
        <v>0</v>
      </c>
      <c r="O22" s="45">
        <v>0</v>
      </c>
      <c r="P22" s="41">
        <v>0</v>
      </c>
      <c r="Q22" s="40">
        <v>0</v>
      </c>
    </row>
    <row r="23" spans="1:17" ht="14.25">
      <c r="A23" s="96" t="s">
        <v>27</v>
      </c>
      <c r="B23" s="53"/>
      <c r="C23" s="51"/>
      <c r="D23" s="90">
        <v>19599.73107210303</v>
      </c>
      <c r="E23" s="95">
        <v>89.04478100867604</v>
      </c>
      <c r="F23" s="102">
        <v>19125.822598634044</v>
      </c>
      <c r="G23" s="102">
        <v>86.891737373385297</v>
      </c>
      <c r="H23" s="90">
        <v>20529.564892655799</v>
      </c>
      <c r="I23" s="95">
        <v>93.269167997507211</v>
      </c>
      <c r="J23" s="102">
        <v>21794.721221212025</v>
      </c>
      <c r="K23" s="102">
        <v>99.0169799344973</v>
      </c>
      <c r="L23" s="90">
        <v>22401.805821761151</v>
      </c>
      <c r="M23" s="95">
        <v>101.77506447712548</v>
      </c>
      <c r="N23" s="102">
        <v>17273.680967638902</v>
      </c>
      <c r="O23" s="102">
        <v>78.477155289462928</v>
      </c>
      <c r="P23" s="90">
        <v>5536.3363889976599</v>
      </c>
      <c r="Q23" s="95">
        <v>25.152480895533252</v>
      </c>
    </row>
    <row r="24" spans="1:17" ht="14.25">
      <c r="A24" s="96" t="s">
        <v>28</v>
      </c>
      <c r="B24" s="53"/>
      <c r="C24" s="51"/>
      <c r="D24" s="90">
        <v>19236.724376632592</v>
      </c>
      <c r="E24" s="95">
        <v>0</v>
      </c>
      <c r="F24" s="102">
        <v>18771.593163845224</v>
      </c>
      <c r="G24" s="102">
        <v>0</v>
      </c>
      <c r="H24" s="90">
        <v>20149.336741375904</v>
      </c>
      <c r="I24" s="95">
        <v>0</v>
      </c>
      <c r="J24" s="102">
        <v>21391.061104646829</v>
      </c>
      <c r="K24" s="102">
        <v>0</v>
      </c>
      <c r="L24" s="90">
        <v>21986.901888946355</v>
      </c>
      <c r="M24" s="95">
        <v>0</v>
      </c>
      <c r="N24" s="102">
        <v>16953.755055206453</v>
      </c>
      <c r="O24" s="102">
        <v>0</v>
      </c>
      <c r="P24" s="90">
        <v>5433.7978811890871</v>
      </c>
      <c r="Q24" s="95">
        <v>0</v>
      </c>
    </row>
    <row r="25" spans="1:17" ht="15">
      <c r="A25" s="22" t="s">
        <v>29</v>
      </c>
      <c r="B25" s="53"/>
      <c r="C25" s="51"/>
      <c r="D25" s="41">
        <v>0</v>
      </c>
      <c r="E25" s="40">
        <v>0</v>
      </c>
      <c r="F25" s="45">
        <v>0</v>
      </c>
      <c r="G25" s="45">
        <v>0</v>
      </c>
      <c r="H25" s="41">
        <v>0</v>
      </c>
      <c r="I25" s="40">
        <v>0</v>
      </c>
      <c r="J25" s="45">
        <v>0</v>
      </c>
      <c r="K25" s="45">
        <v>0</v>
      </c>
      <c r="L25" s="41">
        <v>0</v>
      </c>
      <c r="M25" s="40">
        <v>0</v>
      </c>
      <c r="N25" s="45">
        <v>0</v>
      </c>
      <c r="O25" s="45">
        <v>0</v>
      </c>
      <c r="P25" s="41">
        <v>0</v>
      </c>
      <c r="Q25" s="40">
        <v>0</v>
      </c>
    </row>
    <row r="26" spans="1:17" ht="14.25">
      <c r="A26" s="96" t="s">
        <v>30</v>
      </c>
      <c r="B26" s="53"/>
      <c r="C26" s="51"/>
      <c r="D26" s="90">
        <v>0</v>
      </c>
      <c r="E26" s="95">
        <v>23948.133281731636</v>
      </c>
      <c r="F26" s="102">
        <v>0</v>
      </c>
      <c r="G26" s="102">
        <v>23369.083332310089</v>
      </c>
      <c r="H26" s="90">
        <v>0</v>
      </c>
      <c r="I26" s="95">
        <v>25084.260312380236</v>
      </c>
      <c r="J26" s="102">
        <v>0</v>
      </c>
      <c r="K26" s="102">
        <v>26630.104603152933</v>
      </c>
      <c r="L26" s="90">
        <v>0</v>
      </c>
      <c r="M26" s="95">
        <v>27371.877175121052</v>
      </c>
      <c r="N26" s="102">
        <v>0</v>
      </c>
      <c r="O26" s="102">
        <v>21106.0250039819</v>
      </c>
      <c r="P26" s="90">
        <v>0</v>
      </c>
      <c r="Q26" s="95">
        <v>6764.62963948161</v>
      </c>
    </row>
    <row r="27" spans="1:17" ht="14.25">
      <c r="A27" s="96" t="s">
        <v>31</v>
      </c>
      <c r="B27" s="53"/>
      <c r="C27" s="51"/>
      <c r="D27" s="90">
        <v>0</v>
      </c>
      <c r="E27" s="95">
        <v>25212.76077602747</v>
      </c>
      <c r="F27" s="102">
        <v>0</v>
      </c>
      <c r="G27" s="102">
        <v>24603.132974128053</v>
      </c>
      <c r="H27" s="90">
        <v>0</v>
      </c>
      <c r="I27" s="95">
        <v>26408.883191830657</v>
      </c>
      <c r="J27" s="102">
        <v>0</v>
      </c>
      <c r="K27" s="102">
        <v>28036.358780083341</v>
      </c>
      <c r="L27" s="90">
        <v>0</v>
      </c>
      <c r="M27" s="95">
        <v>28817.302087322965</v>
      </c>
      <c r="N27" s="102">
        <v>0</v>
      </c>
      <c r="O27" s="102">
        <v>22220.569473954922</v>
      </c>
      <c r="P27" s="90">
        <v>0</v>
      </c>
      <c r="Q27" s="95">
        <v>7121.8489905757833</v>
      </c>
    </row>
    <row r="28" spans="1:17" ht="14.25">
      <c r="A28" s="96" t="s">
        <v>32</v>
      </c>
      <c r="B28" s="97"/>
      <c r="C28" s="98"/>
      <c r="D28" s="90">
        <v>60319.612564004092</v>
      </c>
      <c r="E28" s="95">
        <v>0</v>
      </c>
      <c r="F28" s="102">
        <v>58861.124414075588</v>
      </c>
      <c r="G28" s="102">
        <v>0</v>
      </c>
      <c r="H28" s="90">
        <v>63181.244471009268</v>
      </c>
      <c r="I28" s="95">
        <v>0</v>
      </c>
      <c r="J28" s="102">
        <v>67074.856035916368</v>
      </c>
      <c r="K28" s="102">
        <v>0</v>
      </c>
      <c r="L28" s="90">
        <v>68943.203502725126</v>
      </c>
      <c r="M28" s="95">
        <v>0</v>
      </c>
      <c r="N28" s="102">
        <v>53161.022449191732</v>
      </c>
      <c r="O28" s="102">
        <v>0</v>
      </c>
      <c r="P28" s="90">
        <v>17038.482047524536</v>
      </c>
      <c r="Q28" s="95">
        <v>0</v>
      </c>
    </row>
    <row r="29" spans="1:17" ht="14.25">
      <c r="A29" s="96" t="s">
        <v>33</v>
      </c>
      <c r="B29" s="97"/>
      <c r="C29" s="98"/>
      <c r="D29" s="90">
        <v>11202.351549106977</v>
      </c>
      <c r="E29" s="95">
        <v>0</v>
      </c>
      <c r="F29" s="102">
        <v>10931.486132516822</v>
      </c>
      <c r="G29" s="102">
        <v>0</v>
      </c>
      <c r="H29" s="90">
        <v>11733.804011478122</v>
      </c>
      <c r="I29" s="95">
        <v>0</v>
      </c>
      <c r="J29" s="102">
        <v>12456.912196224434</v>
      </c>
      <c r="K29" s="102">
        <v>0</v>
      </c>
      <c r="L29" s="90">
        <v>12803.895279328073</v>
      </c>
      <c r="M29" s="95">
        <v>0</v>
      </c>
      <c r="N29" s="102">
        <v>9872.8827469491607</v>
      </c>
      <c r="O29" s="102">
        <v>0</v>
      </c>
      <c r="P29" s="90">
        <v>3164.3284438703572</v>
      </c>
      <c r="Q29" s="95">
        <v>0</v>
      </c>
    </row>
    <row r="30" spans="1:17" ht="14.25">
      <c r="A30" s="96" t="s">
        <v>34</v>
      </c>
      <c r="B30" s="97"/>
      <c r="C30" s="98"/>
      <c r="D30" s="90">
        <v>0</v>
      </c>
      <c r="E30" s="95">
        <v>8478.7840573215326</v>
      </c>
      <c r="F30" s="102">
        <v>0</v>
      </c>
      <c r="G30" s="102">
        <v>8273.7726928953343</v>
      </c>
      <c r="H30" s="90">
        <v>0</v>
      </c>
      <c r="I30" s="95">
        <v>8881.027340387931</v>
      </c>
      <c r="J30" s="102">
        <v>0</v>
      </c>
      <c r="K30" s="102">
        <v>9428.3301206719952</v>
      </c>
      <c r="L30" s="90">
        <v>0</v>
      </c>
      <c r="M30" s="95">
        <v>9690.9530726729918</v>
      </c>
      <c r="N30" s="102">
        <v>0</v>
      </c>
      <c r="O30" s="102">
        <v>7472.5418558490528</v>
      </c>
      <c r="P30" s="90">
        <v>0</v>
      </c>
      <c r="Q30" s="95">
        <v>2395.002285404606</v>
      </c>
    </row>
    <row r="31" spans="1:17" ht="14.25">
      <c r="A31" s="96" t="s">
        <v>35</v>
      </c>
      <c r="B31" s="97"/>
      <c r="C31" s="98"/>
      <c r="D31" s="90">
        <v>9954.6256368982085</v>
      </c>
      <c r="E31" s="95">
        <v>0</v>
      </c>
      <c r="F31" s="102">
        <v>9713.929403762013</v>
      </c>
      <c r="G31" s="102">
        <v>0</v>
      </c>
      <c r="H31" s="90">
        <v>10426.884544639255</v>
      </c>
      <c r="I31" s="95">
        <v>0</v>
      </c>
      <c r="J31" s="102">
        <v>11069.452423586099</v>
      </c>
      <c r="K31" s="102">
        <v>0</v>
      </c>
      <c r="L31" s="90">
        <v>11377.788283203789</v>
      </c>
      <c r="M31" s="95">
        <v>0</v>
      </c>
      <c r="N31" s="102">
        <v>8773.234018950674</v>
      </c>
      <c r="O31" s="102">
        <v>0</v>
      </c>
      <c r="P31" s="90">
        <v>2811.8832829727744</v>
      </c>
      <c r="Q31" s="95">
        <v>0</v>
      </c>
    </row>
    <row r="32" spans="1:17" ht="14.25">
      <c r="A32" s="96" t="s">
        <v>36</v>
      </c>
      <c r="B32" s="97"/>
      <c r="C32" s="98"/>
      <c r="D32" s="90">
        <v>0</v>
      </c>
      <c r="E32" s="95">
        <v>2540.0245575696649</v>
      </c>
      <c r="F32" s="102">
        <v>0</v>
      </c>
      <c r="G32" s="102">
        <v>2478.6084515923289</v>
      </c>
      <c r="H32" s="90">
        <v>0</v>
      </c>
      <c r="I32" s="95">
        <v>2660.5262486374827</v>
      </c>
      <c r="J32" s="102">
        <v>0</v>
      </c>
      <c r="K32" s="102">
        <v>2824.4840158066154</v>
      </c>
      <c r="L32" s="90">
        <v>0</v>
      </c>
      <c r="M32" s="95">
        <v>2903.1590643694985</v>
      </c>
      <c r="N32" s="102">
        <v>0</v>
      </c>
      <c r="O32" s="102">
        <v>2238.5804017421524</v>
      </c>
      <c r="P32" s="90">
        <v>0</v>
      </c>
      <c r="Q32" s="95">
        <v>717.48078253156029</v>
      </c>
    </row>
    <row r="33" spans="1:17" ht="15">
      <c r="A33" s="22" t="s">
        <v>37</v>
      </c>
      <c r="B33" s="53"/>
      <c r="C33" s="51"/>
      <c r="D33" s="41">
        <v>0</v>
      </c>
      <c r="E33" s="40">
        <v>0</v>
      </c>
      <c r="F33" s="45">
        <v>0</v>
      </c>
      <c r="G33" s="45">
        <v>0</v>
      </c>
      <c r="H33" s="41">
        <v>0</v>
      </c>
      <c r="I33" s="40">
        <v>0</v>
      </c>
      <c r="J33" s="45">
        <v>0</v>
      </c>
      <c r="K33" s="45">
        <v>0</v>
      </c>
      <c r="L33" s="41">
        <v>0</v>
      </c>
      <c r="M33" s="40">
        <v>0</v>
      </c>
      <c r="N33" s="45">
        <v>0</v>
      </c>
      <c r="O33" s="45">
        <v>0</v>
      </c>
      <c r="P33" s="41">
        <v>0</v>
      </c>
      <c r="Q33" s="40">
        <v>0</v>
      </c>
    </row>
    <row r="34" spans="1:17" ht="14.25">
      <c r="A34" s="96" t="s">
        <v>38</v>
      </c>
      <c r="B34" s="97"/>
      <c r="C34" s="98"/>
      <c r="D34" s="90">
        <v>0</v>
      </c>
      <c r="E34" s="95">
        <v>4814.4369488364164</v>
      </c>
      <c r="F34" s="102">
        <v>0</v>
      </c>
      <c r="G34" s="102">
        <v>4698.027062565925</v>
      </c>
      <c r="H34" s="90">
        <v>0</v>
      </c>
      <c r="I34" s="95">
        <v>5042.8393838228194</v>
      </c>
      <c r="J34" s="102">
        <v>0</v>
      </c>
      <c r="K34" s="102">
        <v>5353.6097383673705</v>
      </c>
      <c r="L34" s="90">
        <v>0</v>
      </c>
      <c r="M34" s="95">
        <v>5502.7327299635863</v>
      </c>
      <c r="N34" s="102">
        <v>0</v>
      </c>
      <c r="O34" s="102">
        <v>4243.0708659764186</v>
      </c>
      <c r="P34" s="90">
        <v>0</v>
      </c>
      <c r="Q34" s="95">
        <v>1359.9340916629189</v>
      </c>
    </row>
    <row r="35" spans="1:17" ht="14.25">
      <c r="A35" s="96" t="s">
        <v>39</v>
      </c>
      <c r="B35" s="97"/>
      <c r="C35" s="98"/>
      <c r="D35" s="90">
        <v>0</v>
      </c>
      <c r="E35" s="95">
        <v>49.913692609099996</v>
      </c>
      <c r="F35" s="102">
        <v>0</v>
      </c>
      <c r="G35" s="102">
        <v>48.706812689035836</v>
      </c>
      <c r="H35" s="90">
        <v>0</v>
      </c>
      <c r="I35" s="95">
        <v>52.281655686036032</v>
      </c>
      <c r="J35" s="102">
        <v>0</v>
      </c>
      <c r="K35" s="102">
        <v>55.503568469109602</v>
      </c>
      <c r="L35" s="90">
        <v>0</v>
      </c>
      <c r="M35" s="95">
        <v>57.049601627832736</v>
      </c>
      <c r="N35" s="102">
        <v>0</v>
      </c>
      <c r="O35" s="102">
        <v>43.990052663200991</v>
      </c>
      <c r="P35" s="90">
        <v>0</v>
      </c>
      <c r="Q35" s="95">
        <v>14.099121650415226</v>
      </c>
    </row>
    <row r="36" spans="1:17" ht="14.25">
      <c r="A36" s="96" t="s">
        <v>40</v>
      </c>
      <c r="B36" s="97"/>
      <c r="C36" s="98"/>
      <c r="D36" s="90">
        <v>0</v>
      </c>
      <c r="E36" s="95">
        <v>18055.702228688267</v>
      </c>
      <c r="F36" s="102">
        <v>0</v>
      </c>
      <c r="G36" s="102">
        <v>17619.127346659028</v>
      </c>
      <c r="H36" s="90">
        <v>0</v>
      </c>
      <c r="I36" s="95">
        <v>18912.285542219568</v>
      </c>
      <c r="J36" s="102">
        <v>0</v>
      </c>
      <c r="K36" s="102">
        <v>20077.775306192161</v>
      </c>
      <c r="L36" s="90">
        <v>0</v>
      </c>
      <c r="M36" s="95">
        <v>20637.034958011511</v>
      </c>
      <c r="N36" s="102">
        <v>0</v>
      </c>
      <c r="O36" s="102">
        <v>15912.893845210427</v>
      </c>
      <c r="P36" s="90">
        <v>0</v>
      </c>
      <c r="Q36" s="95">
        <v>5100.1945337848529</v>
      </c>
    </row>
    <row r="37" spans="1:17" ht="15">
      <c r="A37" s="22" t="s">
        <v>41</v>
      </c>
      <c r="B37" s="53"/>
      <c r="C37" s="51"/>
      <c r="D37" s="41">
        <v>0</v>
      </c>
      <c r="E37" s="40">
        <v>0</v>
      </c>
      <c r="F37" s="45">
        <v>0</v>
      </c>
      <c r="G37" s="45">
        <v>0</v>
      </c>
      <c r="H37" s="41">
        <v>0</v>
      </c>
      <c r="I37" s="40">
        <v>0</v>
      </c>
      <c r="J37" s="45">
        <v>0</v>
      </c>
      <c r="K37" s="45">
        <v>0</v>
      </c>
      <c r="L37" s="41">
        <v>0</v>
      </c>
      <c r="M37" s="40">
        <v>0</v>
      </c>
      <c r="N37" s="45">
        <v>0</v>
      </c>
      <c r="O37" s="45">
        <v>0</v>
      </c>
      <c r="P37" s="41">
        <v>0</v>
      </c>
      <c r="Q37" s="40">
        <v>0</v>
      </c>
    </row>
    <row r="38" spans="1:17" ht="15">
      <c r="A38" s="22" t="s">
        <v>42</v>
      </c>
      <c r="B38" s="53"/>
      <c r="C38" s="51"/>
      <c r="D38" s="41">
        <v>0</v>
      </c>
      <c r="E38" s="40">
        <v>0</v>
      </c>
      <c r="F38" s="45">
        <v>0</v>
      </c>
      <c r="G38" s="45">
        <v>0</v>
      </c>
      <c r="H38" s="41">
        <v>0</v>
      </c>
      <c r="I38" s="40">
        <v>0</v>
      </c>
      <c r="J38" s="45">
        <v>0</v>
      </c>
      <c r="K38" s="45">
        <v>0</v>
      </c>
      <c r="L38" s="41">
        <v>0</v>
      </c>
      <c r="M38" s="40">
        <v>0</v>
      </c>
      <c r="N38" s="45">
        <v>0</v>
      </c>
      <c r="O38" s="45">
        <v>0</v>
      </c>
      <c r="P38" s="41">
        <v>0</v>
      </c>
      <c r="Q38" s="40">
        <v>0</v>
      </c>
    </row>
    <row r="39" spans="1:17" ht="14.25">
      <c r="A39" s="96" t="s">
        <v>43</v>
      </c>
      <c r="B39" s="97"/>
      <c r="C39" s="98"/>
      <c r="D39" s="90">
        <v>32938.911888991286</v>
      </c>
      <c r="E39" s="95">
        <v>6443.1443702525312</v>
      </c>
      <c r="F39" s="102">
        <v>32142.470887142055</v>
      </c>
      <c r="G39" s="102">
        <v>6287.3534207944158</v>
      </c>
      <c r="H39" s="90">
        <v>34501.57181396267</v>
      </c>
      <c r="I39" s="95">
        <v>6748.8145615487911</v>
      </c>
      <c r="J39" s="102">
        <v>36627.767968328662</v>
      </c>
      <c r="K39" s="102">
        <v>7164.7174556159871</v>
      </c>
      <c r="L39" s="90">
        <v>37648.022077585971</v>
      </c>
      <c r="M39" s="95">
        <v>7364.2882411489854</v>
      </c>
      <c r="N39" s="102">
        <v>29029.79909767471</v>
      </c>
      <c r="O39" s="102">
        <v>5678.4871114172311</v>
      </c>
      <c r="P39" s="90">
        <v>9304.2550346300741</v>
      </c>
      <c r="Q39" s="95">
        <v>1819.9951063291296</v>
      </c>
    </row>
    <row r="40" spans="1:17" ht="15">
      <c r="A40" s="22" t="s">
        <v>44</v>
      </c>
      <c r="B40" s="53"/>
      <c r="C40" s="51"/>
      <c r="D40" s="41">
        <v>0</v>
      </c>
      <c r="E40" s="40">
        <v>0</v>
      </c>
      <c r="F40" s="45">
        <v>0</v>
      </c>
      <c r="G40" s="45">
        <v>0</v>
      </c>
      <c r="H40" s="41">
        <v>0</v>
      </c>
      <c r="I40" s="40">
        <v>0</v>
      </c>
      <c r="J40" s="45">
        <v>0</v>
      </c>
      <c r="K40" s="45">
        <v>0</v>
      </c>
      <c r="L40" s="41">
        <v>0</v>
      </c>
      <c r="M40" s="40">
        <v>0</v>
      </c>
      <c r="N40" s="45">
        <v>0</v>
      </c>
      <c r="O40" s="45">
        <v>0</v>
      </c>
      <c r="P40" s="41">
        <v>0</v>
      </c>
      <c r="Q40" s="40">
        <v>0</v>
      </c>
    </row>
    <row r="41" spans="1:17" ht="15">
      <c r="A41" s="22" t="s">
        <v>45</v>
      </c>
      <c r="B41" s="53"/>
      <c r="C41" s="51"/>
      <c r="D41" s="41">
        <v>0</v>
      </c>
      <c r="E41" s="40">
        <v>0</v>
      </c>
      <c r="F41" s="45">
        <v>0</v>
      </c>
      <c r="G41" s="45">
        <v>0</v>
      </c>
      <c r="H41" s="41">
        <v>0</v>
      </c>
      <c r="I41" s="40">
        <v>0</v>
      </c>
      <c r="J41" s="45">
        <v>0</v>
      </c>
      <c r="K41" s="45">
        <v>0</v>
      </c>
      <c r="L41" s="41">
        <v>0</v>
      </c>
      <c r="M41" s="40">
        <v>0</v>
      </c>
      <c r="N41" s="45">
        <v>0</v>
      </c>
      <c r="O41" s="45">
        <v>0</v>
      </c>
      <c r="P41" s="41">
        <v>0</v>
      </c>
      <c r="Q41" s="40">
        <v>0</v>
      </c>
    </row>
    <row r="42" spans="1:17" ht="14.25">
      <c r="A42" s="96" t="s">
        <v>46</v>
      </c>
      <c r="B42" s="97"/>
      <c r="C42" s="98"/>
      <c r="D42" s="90">
        <v>0</v>
      </c>
      <c r="E42" s="95">
        <v>975.42432518821136</v>
      </c>
      <c r="F42" s="102">
        <v>0</v>
      </c>
      <c r="G42" s="102">
        <v>951.83921316632188</v>
      </c>
      <c r="H42" s="90">
        <v>0</v>
      </c>
      <c r="I42" s="95">
        <v>1021.6995788441558</v>
      </c>
      <c r="J42" s="102">
        <v>0</v>
      </c>
      <c r="K42" s="102">
        <v>1084.6629048969319</v>
      </c>
      <c r="L42" s="90">
        <v>0</v>
      </c>
      <c r="M42" s="95">
        <v>1114.875823872419</v>
      </c>
      <c r="N42" s="102">
        <v>0</v>
      </c>
      <c r="O42" s="102">
        <v>859.6632545309576</v>
      </c>
      <c r="P42" s="90">
        <v>0</v>
      </c>
      <c r="Q42" s="95">
        <v>275.52812670676803</v>
      </c>
    </row>
    <row r="43" spans="1:17" ht="15">
      <c r="A43" s="22" t="s">
        <v>47</v>
      </c>
      <c r="B43" s="53"/>
      <c r="C43" s="51"/>
      <c r="D43" s="41">
        <v>0</v>
      </c>
      <c r="E43" s="40">
        <v>0</v>
      </c>
      <c r="F43" s="45">
        <v>0</v>
      </c>
      <c r="G43" s="45">
        <v>0</v>
      </c>
      <c r="H43" s="41">
        <v>0</v>
      </c>
      <c r="I43" s="40">
        <v>0</v>
      </c>
      <c r="J43" s="45">
        <v>0</v>
      </c>
      <c r="K43" s="45">
        <v>0</v>
      </c>
      <c r="L43" s="41">
        <v>0</v>
      </c>
      <c r="M43" s="40">
        <v>0</v>
      </c>
      <c r="N43" s="45">
        <v>0</v>
      </c>
      <c r="O43" s="45">
        <v>0</v>
      </c>
      <c r="P43" s="41">
        <v>0</v>
      </c>
      <c r="Q43" s="40">
        <v>0</v>
      </c>
    </row>
    <row r="44" spans="1:17" ht="14.25">
      <c r="A44" s="96" t="s">
        <v>48</v>
      </c>
      <c r="B44" s="97"/>
      <c r="C44" s="98"/>
      <c r="D44" s="90">
        <v>45687.110791031548</v>
      </c>
      <c r="E44" s="95">
        <v>132792.74964199297</v>
      </c>
      <c r="F44" s="102">
        <v>44582.426810800644</v>
      </c>
      <c r="G44" s="102">
        <v>129581.9091953014</v>
      </c>
      <c r="H44" s="90">
        <v>47854.559957581994</v>
      </c>
      <c r="I44" s="95">
        <v>139092.5906595602</v>
      </c>
      <c r="J44" s="102">
        <v>50803.648245481694</v>
      </c>
      <c r="K44" s="102">
        <v>147664.31988267566</v>
      </c>
      <c r="L44" s="90">
        <v>52218.766713321013</v>
      </c>
      <c r="M44" s="95">
        <v>151777.45965360719</v>
      </c>
      <c r="N44" s="102">
        <v>40265.071660127272</v>
      </c>
      <c r="O44" s="102">
        <v>117033.21763410333</v>
      </c>
      <c r="P44" s="90">
        <v>12905.239008129694</v>
      </c>
      <c r="Q44" s="95">
        <v>37509.970383442465</v>
      </c>
    </row>
    <row r="45" spans="1:17" ht="14.25">
      <c r="A45" s="96" t="s">
        <v>49</v>
      </c>
      <c r="B45" s="97"/>
      <c r="C45" s="98"/>
      <c r="D45" s="90">
        <v>162235.05755897923</v>
      </c>
      <c r="E45" s="95">
        <v>56229.924432840751</v>
      </c>
      <c r="F45" s="102">
        <v>158312.32167101794</v>
      </c>
      <c r="G45" s="102">
        <v>54870.322224360832</v>
      </c>
      <c r="H45" s="90">
        <v>169931.67558106917</v>
      </c>
      <c r="I45" s="95">
        <v>58897.536823665861</v>
      </c>
      <c r="J45" s="102">
        <v>180403.89629824876</v>
      </c>
      <c r="K45" s="102">
        <v>62527.160336801826</v>
      </c>
      <c r="L45" s="90">
        <v>185428.98591559776</v>
      </c>
      <c r="M45" s="95">
        <v>64268.833275457917</v>
      </c>
      <c r="N45" s="102">
        <v>142981.38151645809</v>
      </c>
      <c r="O45" s="102">
        <v>49556.688911401267</v>
      </c>
      <c r="P45" s="90">
        <v>45826.539631114028</v>
      </c>
      <c r="Q45" s="95">
        <v>15883.267767445031</v>
      </c>
    </row>
    <row r="46" spans="1:17" ht="15">
      <c r="A46" s="22" t="s">
        <v>50</v>
      </c>
      <c r="B46" s="53"/>
      <c r="C46" s="51"/>
      <c r="D46" s="41">
        <v>0</v>
      </c>
      <c r="E46" s="40">
        <v>0</v>
      </c>
      <c r="F46" s="45">
        <v>0</v>
      </c>
      <c r="G46" s="45">
        <v>0</v>
      </c>
      <c r="H46" s="41">
        <v>0</v>
      </c>
      <c r="I46" s="40">
        <v>0</v>
      </c>
      <c r="J46" s="45">
        <v>0</v>
      </c>
      <c r="K46" s="45">
        <v>0</v>
      </c>
      <c r="L46" s="41">
        <v>0</v>
      </c>
      <c r="M46" s="40">
        <v>0</v>
      </c>
      <c r="N46" s="45">
        <v>0</v>
      </c>
      <c r="O46" s="45">
        <v>0</v>
      </c>
      <c r="P46" s="41">
        <v>0</v>
      </c>
      <c r="Q46" s="40">
        <v>0</v>
      </c>
    </row>
    <row r="47" spans="1:17" ht="14.25">
      <c r="A47" s="96" t="s">
        <v>51</v>
      </c>
      <c r="B47" s="97"/>
      <c r="C47" s="98"/>
      <c r="D47" s="90">
        <v>16501.02174410177</v>
      </c>
      <c r="E47" s="95">
        <v>0</v>
      </c>
      <c r="F47" s="102">
        <v>16102.038003117883</v>
      </c>
      <c r="G47" s="102">
        <v>0</v>
      </c>
      <c r="H47" s="90">
        <v>17283.849224483936</v>
      </c>
      <c r="I47" s="95">
        <v>0</v>
      </c>
      <c r="J47" s="102">
        <v>18348.984863865655</v>
      </c>
      <c r="K47" s="102">
        <v>0</v>
      </c>
      <c r="L47" s="90">
        <v>18860.089641646449</v>
      </c>
      <c r="M47" s="95">
        <v>0</v>
      </c>
      <c r="N47" s="102">
        <v>14542.719193396701</v>
      </c>
      <c r="O47" s="102">
        <v>0</v>
      </c>
      <c r="P47" s="90">
        <v>4661.0439092983916</v>
      </c>
      <c r="Q47" s="95">
        <v>0</v>
      </c>
    </row>
    <row r="48" spans="1:17" ht="15">
      <c r="A48" s="22" t="s">
        <v>52</v>
      </c>
      <c r="B48" s="53"/>
      <c r="C48" s="51"/>
      <c r="D48" s="41">
        <v>0</v>
      </c>
      <c r="E48" s="40">
        <v>0</v>
      </c>
      <c r="F48" s="45">
        <v>0</v>
      </c>
      <c r="G48" s="45">
        <v>0</v>
      </c>
      <c r="H48" s="41">
        <v>0</v>
      </c>
      <c r="I48" s="40">
        <v>0</v>
      </c>
      <c r="J48" s="45">
        <v>0</v>
      </c>
      <c r="K48" s="45">
        <v>0</v>
      </c>
      <c r="L48" s="41">
        <v>0</v>
      </c>
      <c r="M48" s="40">
        <v>0</v>
      </c>
      <c r="N48" s="45">
        <v>0</v>
      </c>
      <c r="O48" s="45">
        <v>0</v>
      </c>
      <c r="P48" s="41">
        <v>0</v>
      </c>
      <c r="Q48" s="40">
        <v>0</v>
      </c>
    </row>
    <row r="49" spans="1:17" ht="15">
      <c r="A49" s="22" t="s">
        <v>53</v>
      </c>
      <c r="B49" s="53"/>
      <c r="C49" s="51"/>
      <c r="D49" s="41">
        <v>0</v>
      </c>
      <c r="E49" s="40">
        <v>0</v>
      </c>
      <c r="F49" s="45">
        <v>0</v>
      </c>
      <c r="G49" s="45">
        <v>0</v>
      </c>
      <c r="H49" s="41">
        <v>0</v>
      </c>
      <c r="I49" s="40">
        <v>0</v>
      </c>
      <c r="J49" s="45">
        <v>0</v>
      </c>
      <c r="K49" s="45">
        <v>0</v>
      </c>
      <c r="L49" s="41">
        <v>0</v>
      </c>
      <c r="M49" s="40">
        <v>0</v>
      </c>
      <c r="N49" s="45">
        <v>0</v>
      </c>
      <c r="O49" s="45">
        <v>0</v>
      </c>
      <c r="P49" s="41">
        <v>0</v>
      </c>
      <c r="Q49" s="40">
        <v>0</v>
      </c>
    </row>
    <row r="50" spans="1:17" ht="15">
      <c r="A50" s="22" t="s">
        <v>54</v>
      </c>
      <c r="B50" s="53"/>
      <c r="C50" s="51"/>
      <c r="D50" s="41">
        <v>0</v>
      </c>
      <c r="E50" s="40">
        <v>0</v>
      </c>
      <c r="F50" s="45">
        <v>0</v>
      </c>
      <c r="G50" s="45">
        <v>0</v>
      </c>
      <c r="H50" s="41">
        <v>0</v>
      </c>
      <c r="I50" s="40">
        <v>0</v>
      </c>
      <c r="J50" s="45">
        <v>0</v>
      </c>
      <c r="K50" s="45">
        <v>0</v>
      </c>
      <c r="L50" s="41">
        <v>0</v>
      </c>
      <c r="M50" s="40">
        <v>0</v>
      </c>
      <c r="N50" s="45">
        <v>0</v>
      </c>
      <c r="O50" s="45">
        <v>0</v>
      </c>
      <c r="P50" s="41">
        <v>0</v>
      </c>
      <c r="Q50" s="40">
        <v>0</v>
      </c>
    </row>
    <row r="51" spans="1:17" ht="14.25">
      <c r="A51" s="96" t="s">
        <v>55</v>
      </c>
      <c r="B51" s="97"/>
      <c r="C51" s="98"/>
      <c r="D51" s="90">
        <v>0</v>
      </c>
      <c r="E51" s="95">
        <v>38541.25547691172</v>
      </c>
      <c r="F51" s="102">
        <v>0</v>
      </c>
      <c r="G51" s="102">
        <v>37609.353529816202</v>
      </c>
      <c r="H51" s="90">
        <v>0</v>
      </c>
      <c r="I51" s="95">
        <v>40369.697035480101</v>
      </c>
      <c r="J51" s="102">
        <v>0</v>
      </c>
      <c r="K51" s="102">
        <v>42857.522664195996</v>
      </c>
      <c r="L51" s="90">
        <v>0</v>
      </c>
      <c r="M51" s="95">
        <v>44051.30448700711</v>
      </c>
      <c r="N51" s="102">
        <v>0</v>
      </c>
      <c r="O51" s="102">
        <v>33967.269691165428</v>
      </c>
      <c r="P51" s="90">
        <v>0</v>
      </c>
      <c r="Q51" s="95">
        <v>10886.749128828051</v>
      </c>
    </row>
    <row r="52" spans="1:17" ht="15">
      <c r="A52" s="22" t="s">
        <v>56</v>
      </c>
      <c r="B52" s="53"/>
      <c r="C52" s="51"/>
      <c r="D52" s="41">
        <v>0</v>
      </c>
      <c r="E52" s="40">
        <v>0</v>
      </c>
      <c r="F52" s="45">
        <v>0</v>
      </c>
      <c r="G52" s="45">
        <v>0</v>
      </c>
      <c r="H52" s="41">
        <v>0</v>
      </c>
      <c r="I52" s="40">
        <v>0</v>
      </c>
      <c r="J52" s="45">
        <v>0</v>
      </c>
      <c r="K52" s="45">
        <v>0</v>
      </c>
      <c r="L52" s="41">
        <v>0</v>
      </c>
      <c r="M52" s="40">
        <v>0</v>
      </c>
      <c r="N52" s="45">
        <v>0</v>
      </c>
      <c r="O52" s="45">
        <v>0</v>
      </c>
      <c r="P52" s="41">
        <v>0</v>
      </c>
      <c r="Q52" s="40">
        <v>0</v>
      </c>
    </row>
    <row r="53" spans="1:17" ht="15">
      <c r="A53" s="22" t="s">
        <v>57</v>
      </c>
      <c r="B53" s="53"/>
      <c r="C53" s="51"/>
      <c r="D53" s="41">
        <v>0</v>
      </c>
      <c r="E53" s="40">
        <v>0</v>
      </c>
      <c r="F53" s="45">
        <v>0</v>
      </c>
      <c r="G53" s="45">
        <v>0</v>
      </c>
      <c r="H53" s="41">
        <v>0</v>
      </c>
      <c r="I53" s="40">
        <v>0</v>
      </c>
      <c r="J53" s="45">
        <v>0</v>
      </c>
      <c r="K53" s="45">
        <v>0</v>
      </c>
      <c r="L53" s="41">
        <v>0</v>
      </c>
      <c r="M53" s="40">
        <v>0</v>
      </c>
      <c r="N53" s="45">
        <v>0</v>
      </c>
      <c r="O53" s="45">
        <v>0</v>
      </c>
      <c r="P53" s="41">
        <v>0</v>
      </c>
      <c r="Q53" s="40">
        <v>0</v>
      </c>
    </row>
    <row r="54" spans="1:17" ht="15">
      <c r="A54" s="22" t="s">
        <v>58</v>
      </c>
      <c r="B54" s="53"/>
      <c r="C54" s="51"/>
      <c r="D54" s="41">
        <v>0</v>
      </c>
      <c r="E54" s="40">
        <v>0</v>
      </c>
      <c r="F54" s="45">
        <v>0</v>
      </c>
      <c r="G54" s="45">
        <v>0</v>
      </c>
      <c r="H54" s="41">
        <v>0</v>
      </c>
      <c r="I54" s="40">
        <v>0</v>
      </c>
      <c r="J54" s="45">
        <v>0</v>
      </c>
      <c r="K54" s="45">
        <v>0</v>
      </c>
      <c r="L54" s="41">
        <v>0</v>
      </c>
      <c r="M54" s="40">
        <v>0</v>
      </c>
      <c r="N54" s="45">
        <v>0</v>
      </c>
      <c r="O54" s="45">
        <v>0</v>
      </c>
      <c r="P54" s="41">
        <v>0</v>
      </c>
      <c r="Q54" s="40">
        <v>0</v>
      </c>
    </row>
    <row r="55" spans="1:17" ht="15">
      <c r="A55" s="22" t="s">
        <v>59</v>
      </c>
      <c r="B55" s="53"/>
      <c r="C55" s="51"/>
      <c r="D55" s="41">
        <v>0</v>
      </c>
      <c r="E55" s="40">
        <v>0</v>
      </c>
      <c r="F55" s="45">
        <v>0</v>
      </c>
      <c r="G55" s="45">
        <v>0</v>
      </c>
      <c r="H55" s="41">
        <v>0</v>
      </c>
      <c r="I55" s="40">
        <v>0</v>
      </c>
      <c r="J55" s="45">
        <v>0</v>
      </c>
      <c r="K55" s="45">
        <v>0</v>
      </c>
      <c r="L55" s="41">
        <v>0</v>
      </c>
      <c r="M55" s="40">
        <v>0</v>
      </c>
      <c r="N55" s="45">
        <v>0</v>
      </c>
      <c r="O55" s="45">
        <v>0</v>
      </c>
      <c r="P55" s="41">
        <v>0</v>
      </c>
      <c r="Q55" s="40">
        <v>0</v>
      </c>
    </row>
    <row r="56" spans="1:17" ht="15">
      <c r="A56" s="22" t="s">
        <v>60</v>
      </c>
      <c r="B56" s="53"/>
      <c r="C56" s="51"/>
      <c r="D56" s="41">
        <v>0</v>
      </c>
      <c r="E56" s="40">
        <v>0</v>
      </c>
      <c r="F56" s="45">
        <v>0</v>
      </c>
      <c r="G56" s="45">
        <v>0</v>
      </c>
      <c r="H56" s="41">
        <v>0</v>
      </c>
      <c r="I56" s="40">
        <v>0</v>
      </c>
      <c r="J56" s="45">
        <v>0</v>
      </c>
      <c r="K56" s="45">
        <v>0</v>
      </c>
      <c r="L56" s="41">
        <v>0</v>
      </c>
      <c r="M56" s="40">
        <v>0</v>
      </c>
      <c r="N56" s="45">
        <v>0</v>
      </c>
      <c r="O56" s="45">
        <v>0</v>
      </c>
      <c r="P56" s="41">
        <v>0</v>
      </c>
      <c r="Q56" s="40">
        <v>0</v>
      </c>
    </row>
    <row r="57" spans="1:17" ht="15">
      <c r="A57" s="22" t="s">
        <v>61</v>
      </c>
      <c r="B57" s="53"/>
      <c r="C57" s="51"/>
      <c r="D57" s="41">
        <v>0</v>
      </c>
      <c r="E57" s="40">
        <v>0</v>
      </c>
      <c r="F57" s="45">
        <v>0</v>
      </c>
      <c r="G57" s="45">
        <v>0</v>
      </c>
      <c r="H57" s="41">
        <v>0</v>
      </c>
      <c r="I57" s="40">
        <v>0</v>
      </c>
      <c r="J57" s="45">
        <v>0</v>
      </c>
      <c r="K57" s="45">
        <v>0</v>
      </c>
      <c r="L57" s="41">
        <v>0</v>
      </c>
      <c r="M57" s="40">
        <v>0</v>
      </c>
      <c r="N57" s="45">
        <v>0</v>
      </c>
      <c r="O57" s="45">
        <v>0</v>
      </c>
      <c r="P57" s="41">
        <v>0</v>
      </c>
      <c r="Q57" s="40">
        <v>0</v>
      </c>
    </row>
    <row r="58" spans="1:17" ht="15">
      <c r="A58" s="22" t="s">
        <v>62</v>
      </c>
      <c r="B58" s="53"/>
      <c r="C58" s="51"/>
      <c r="D58" s="41">
        <v>0</v>
      </c>
      <c r="E58" s="40">
        <v>0</v>
      </c>
      <c r="F58" s="45">
        <v>0</v>
      </c>
      <c r="G58" s="45">
        <v>0</v>
      </c>
      <c r="H58" s="41">
        <v>0</v>
      </c>
      <c r="I58" s="40">
        <v>0</v>
      </c>
      <c r="J58" s="45">
        <v>0</v>
      </c>
      <c r="K58" s="45">
        <v>0</v>
      </c>
      <c r="L58" s="41">
        <v>0</v>
      </c>
      <c r="M58" s="40">
        <v>0</v>
      </c>
      <c r="N58" s="45">
        <v>0</v>
      </c>
      <c r="O58" s="45">
        <v>0</v>
      </c>
      <c r="P58" s="41">
        <v>0</v>
      </c>
      <c r="Q58" s="40">
        <v>0</v>
      </c>
    </row>
    <row r="59" spans="1:17" ht="14.25">
      <c r="A59" s="96" t="s">
        <v>63</v>
      </c>
      <c r="B59" s="97"/>
      <c r="C59" s="98"/>
      <c r="D59" s="90">
        <v>138061.79285505545</v>
      </c>
      <c r="E59" s="95">
        <v>2907.252662262687</v>
      </c>
      <c r="F59" s="102">
        <v>134723.5504447064</v>
      </c>
      <c r="G59" s="102">
        <v>2836.9572247338233</v>
      </c>
      <c r="H59" s="90">
        <v>144611.60335248115</v>
      </c>
      <c r="I59" s="95">
        <v>3045.1760776564611</v>
      </c>
      <c r="J59" s="102">
        <v>153523.44761808973</v>
      </c>
      <c r="K59" s="102">
        <v>3232.8383007166935</v>
      </c>
      <c r="L59" s="90">
        <v>157799.79141373522</v>
      </c>
      <c r="M59" s="95">
        <v>3322.8879200034216</v>
      </c>
      <c r="N59" s="102">
        <v>121676.94315933211</v>
      </c>
      <c r="O59" s="102">
        <v>2562.2267364536888</v>
      </c>
      <c r="P59" s="90">
        <v>38998.317114750389</v>
      </c>
      <c r="Q59" s="95">
        <v>821.21171187927973</v>
      </c>
    </row>
    <row r="60" spans="1:17" ht="15">
      <c r="A60" s="22" t="s">
        <v>64</v>
      </c>
      <c r="B60" s="53"/>
      <c r="C60" s="51"/>
      <c r="D60" s="41">
        <v>0</v>
      </c>
      <c r="E60" s="40">
        <v>0</v>
      </c>
      <c r="F60" s="45">
        <v>0</v>
      </c>
      <c r="G60" s="45">
        <v>0</v>
      </c>
      <c r="H60" s="41">
        <v>0</v>
      </c>
      <c r="I60" s="40">
        <v>0</v>
      </c>
      <c r="J60" s="45">
        <v>0</v>
      </c>
      <c r="K60" s="45">
        <v>0</v>
      </c>
      <c r="L60" s="41">
        <v>0</v>
      </c>
      <c r="M60" s="40">
        <v>0</v>
      </c>
      <c r="N60" s="45">
        <v>0</v>
      </c>
      <c r="O60" s="45">
        <v>0</v>
      </c>
      <c r="P60" s="41">
        <v>0</v>
      </c>
      <c r="Q60" s="40">
        <v>0</v>
      </c>
    </row>
    <row r="61" spans="1:17" ht="14.25">
      <c r="A61" s="96" t="s">
        <v>65</v>
      </c>
      <c r="B61" s="97"/>
      <c r="C61" s="98"/>
      <c r="D61" s="90">
        <v>0</v>
      </c>
      <c r="E61" s="95">
        <v>13723.062263341719</v>
      </c>
      <c r="F61" s="102">
        <v>0</v>
      </c>
      <c r="G61" s="102">
        <v>13391.247736672181</v>
      </c>
      <c r="H61" s="90">
        <v>0</v>
      </c>
      <c r="I61" s="95">
        <v>14374.100145803717</v>
      </c>
      <c r="J61" s="102">
        <v>0</v>
      </c>
      <c r="K61" s="102">
        <v>15259.91939535197</v>
      </c>
      <c r="L61" s="90">
        <v>0</v>
      </c>
      <c r="M61" s="95">
        <v>15684.979297541624</v>
      </c>
      <c r="N61" s="102">
        <v>0</v>
      </c>
      <c r="O61" s="102">
        <v>12094.441426974872</v>
      </c>
      <c r="P61" s="90">
        <v>0</v>
      </c>
      <c r="Q61" s="95">
        <v>3876.3536447271908</v>
      </c>
    </row>
    <row r="62" spans="1:17" ht="14.25">
      <c r="A62" s="96" t="s">
        <v>66</v>
      </c>
      <c r="B62" s="97"/>
      <c r="C62" s="98"/>
      <c r="D62" s="90">
        <v>0</v>
      </c>
      <c r="E62" s="95">
        <v>5482.4385727541376</v>
      </c>
      <c r="F62" s="102">
        <v>0</v>
      </c>
      <c r="G62" s="102">
        <v>5349.8768510987084</v>
      </c>
      <c r="H62" s="90">
        <v>0</v>
      </c>
      <c r="I62" s="95">
        <v>5742.531774303503</v>
      </c>
      <c r="J62" s="102">
        <v>0</v>
      </c>
      <c r="K62" s="102">
        <v>6096.4214185401579</v>
      </c>
      <c r="L62" s="90">
        <v>0</v>
      </c>
      <c r="M62" s="95">
        <v>6266.235178674493</v>
      </c>
      <c r="N62" s="102">
        <v>0</v>
      </c>
      <c r="O62" s="102">
        <v>4831.7956242381806</v>
      </c>
      <c r="P62" s="90">
        <v>0</v>
      </c>
      <c r="Q62" s="95">
        <v>1548.6245224040374</v>
      </c>
    </row>
    <row r="63" spans="1:17" ht="15">
      <c r="A63" s="22" t="s">
        <v>67</v>
      </c>
      <c r="B63" s="53"/>
      <c r="C63" s="51"/>
      <c r="D63" s="41">
        <v>0</v>
      </c>
      <c r="E63" s="40">
        <v>0</v>
      </c>
      <c r="F63" s="45">
        <v>0</v>
      </c>
      <c r="G63" s="45">
        <v>0</v>
      </c>
      <c r="H63" s="41">
        <v>0</v>
      </c>
      <c r="I63" s="40">
        <v>0</v>
      </c>
      <c r="J63" s="45">
        <v>0</v>
      </c>
      <c r="K63" s="45">
        <v>0</v>
      </c>
      <c r="L63" s="41">
        <v>0</v>
      </c>
      <c r="M63" s="40">
        <v>0</v>
      </c>
      <c r="N63" s="45">
        <v>0</v>
      </c>
      <c r="O63" s="45">
        <v>0</v>
      </c>
      <c r="P63" s="41">
        <v>0</v>
      </c>
      <c r="Q63" s="40">
        <v>0</v>
      </c>
    </row>
    <row r="64" spans="1:17" ht="14.25">
      <c r="A64" s="96" t="s">
        <v>68</v>
      </c>
      <c r="B64" s="97"/>
      <c r="C64" s="98"/>
      <c r="D64" s="90">
        <v>17656.680740792675</v>
      </c>
      <c r="E64" s="95">
        <v>0</v>
      </c>
      <c r="F64" s="102">
        <v>17229.75393319437</v>
      </c>
      <c r="G64" s="102">
        <v>0</v>
      </c>
      <c r="H64" s="90">
        <v>18494.334015273555</v>
      </c>
      <c r="I64" s="95">
        <v>0</v>
      </c>
      <c r="J64" s="102">
        <v>19634.067070708472</v>
      </c>
      <c r="K64" s="102">
        <v>0</v>
      </c>
      <c r="L64" s="90">
        <v>20180.967379448139</v>
      </c>
      <c r="M64" s="95">
        <v>0</v>
      </c>
      <c r="N64" s="102">
        <v>15561.227291430436</v>
      </c>
      <c r="O64" s="102">
        <v>0</v>
      </c>
      <c r="P64" s="90">
        <v>4987.4829269111915</v>
      </c>
      <c r="Q64" s="95">
        <v>0</v>
      </c>
    </row>
    <row r="65" spans="1:17" ht="15">
      <c r="A65" s="22" t="s">
        <v>69</v>
      </c>
      <c r="B65" s="53"/>
      <c r="C65" s="51"/>
      <c r="D65" s="41">
        <v>0</v>
      </c>
      <c r="E65" s="40">
        <v>0</v>
      </c>
      <c r="F65" s="45">
        <v>0</v>
      </c>
      <c r="G65" s="45">
        <v>0</v>
      </c>
      <c r="H65" s="41">
        <v>0</v>
      </c>
      <c r="I65" s="40">
        <v>0</v>
      </c>
      <c r="J65" s="45">
        <v>0</v>
      </c>
      <c r="K65" s="45">
        <v>0</v>
      </c>
      <c r="L65" s="41">
        <v>0</v>
      </c>
      <c r="M65" s="40">
        <v>0</v>
      </c>
      <c r="N65" s="45">
        <v>0</v>
      </c>
      <c r="O65" s="45">
        <v>0</v>
      </c>
      <c r="P65" s="41">
        <v>0</v>
      </c>
      <c r="Q65" s="40">
        <v>0</v>
      </c>
    </row>
    <row r="66" spans="1:17" ht="15">
      <c r="A66" s="22" t="s">
        <v>70</v>
      </c>
      <c r="B66" s="53"/>
      <c r="C66" s="51"/>
      <c r="D66" s="41">
        <v>0</v>
      </c>
      <c r="E66" s="40">
        <v>0</v>
      </c>
      <c r="F66" s="45">
        <v>0</v>
      </c>
      <c r="G66" s="45">
        <v>0</v>
      </c>
      <c r="H66" s="41">
        <v>0</v>
      </c>
      <c r="I66" s="40">
        <v>0</v>
      </c>
      <c r="J66" s="45">
        <v>0</v>
      </c>
      <c r="K66" s="45">
        <v>0</v>
      </c>
      <c r="L66" s="41">
        <v>0</v>
      </c>
      <c r="M66" s="40">
        <v>0</v>
      </c>
      <c r="N66" s="45">
        <v>0</v>
      </c>
      <c r="O66" s="45">
        <v>0</v>
      </c>
      <c r="P66" s="41">
        <v>0</v>
      </c>
      <c r="Q66" s="40">
        <v>0</v>
      </c>
    </row>
    <row r="67" spans="1:17" ht="14.25">
      <c r="A67" s="96" t="s">
        <v>71</v>
      </c>
      <c r="B67" s="97"/>
      <c r="C67" s="98"/>
      <c r="D67" s="90">
        <v>10918.259352651854</v>
      </c>
      <c r="E67" s="95">
        <v>0</v>
      </c>
      <c r="F67" s="102">
        <v>10654.263096595138</v>
      </c>
      <c r="G67" s="102">
        <v>0</v>
      </c>
      <c r="H67" s="90">
        <v>11436.234153954725</v>
      </c>
      <c r="I67" s="95">
        <v>0</v>
      </c>
      <c r="J67" s="102">
        <v>12141.004278912544</v>
      </c>
      <c r="K67" s="102">
        <v>0</v>
      </c>
      <c r="L67" s="90">
        <v>12479.187853646928</v>
      </c>
      <c r="M67" s="95">
        <v>0</v>
      </c>
      <c r="N67" s="102">
        <v>9622.5059459150707</v>
      </c>
      <c r="O67" s="102">
        <v>0</v>
      </c>
      <c r="P67" s="90">
        <v>3084.0809160201698</v>
      </c>
      <c r="Q67" s="95">
        <v>0</v>
      </c>
    </row>
    <row r="68" spans="1:17" ht="15">
      <c r="A68" s="22" t="s">
        <v>72</v>
      </c>
      <c r="B68" s="53"/>
      <c r="C68" s="51"/>
      <c r="D68" s="41">
        <v>0</v>
      </c>
      <c r="E68" s="40">
        <v>0</v>
      </c>
      <c r="F68" s="45">
        <v>0</v>
      </c>
      <c r="G68" s="45">
        <v>0</v>
      </c>
      <c r="H68" s="41">
        <v>0</v>
      </c>
      <c r="I68" s="40">
        <v>0</v>
      </c>
      <c r="J68" s="45">
        <v>0</v>
      </c>
      <c r="K68" s="45">
        <v>0</v>
      </c>
      <c r="L68" s="41">
        <v>0</v>
      </c>
      <c r="M68" s="40">
        <v>0</v>
      </c>
      <c r="N68" s="45">
        <v>0</v>
      </c>
      <c r="O68" s="45">
        <v>0</v>
      </c>
      <c r="P68" s="41">
        <v>0</v>
      </c>
      <c r="Q68" s="40">
        <v>0</v>
      </c>
    </row>
    <row r="69" spans="1:17" ht="15">
      <c r="A69" s="22" t="s">
        <v>73</v>
      </c>
      <c r="B69" s="53"/>
      <c r="C69" s="51"/>
      <c r="D69" s="41">
        <v>0</v>
      </c>
      <c r="E69" s="40">
        <v>0</v>
      </c>
      <c r="F69" s="45">
        <v>0</v>
      </c>
      <c r="G69" s="45">
        <v>0</v>
      </c>
      <c r="H69" s="41">
        <v>0</v>
      </c>
      <c r="I69" s="40">
        <v>0</v>
      </c>
      <c r="J69" s="45">
        <v>0</v>
      </c>
      <c r="K69" s="45">
        <v>0</v>
      </c>
      <c r="L69" s="41">
        <v>0</v>
      </c>
      <c r="M69" s="40">
        <v>0</v>
      </c>
      <c r="N69" s="45">
        <v>0</v>
      </c>
      <c r="O69" s="45">
        <v>0</v>
      </c>
      <c r="P69" s="41">
        <v>0</v>
      </c>
      <c r="Q69" s="40">
        <v>0</v>
      </c>
    </row>
    <row r="70" spans="1:17" ht="15">
      <c r="A70" s="22" t="s">
        <v>74</v>
      </c>
      <c r="B70" s="53"/>
      <c r="C70" s="51"/>
      <c r="D70" s="41">
        <v>0</v>
      </c>
      <c r="E70" s="40">
        <v>0</v>
      </c>
      <c r="F70" s="45">
        <v>0</v>
      </c>
      <c r="G70" s="45">
        <v>0</v>
      </c>
      <c r="H70" s="41">
        <v>0</v>
      </c>
      <c r="I70" s="40">
        <v>0</v>
      </c>
      <c r="J70" s="45">
        <v>0</v>
      </c>
      <c r="K70" s="45">
        <v>0</v>
      </c>
      <c r="L70" s="41">
        <v>0</v>
      </c>
      <c r="M70" s="40">
        <v>0</v>
      </c>
      <c r="N70" s="45">
        <v>0</v>
      </c>
      <c r="O70" s="45">
        <v>0</v>
      </c>
      <c r="P70" s="41">
        <v>0</v>
      </c>
      <c r="Q70" s="40">
        <v>0</v>
      </c>
    </row>
    <row r="71" spans="1:17" ht="15">
      <c r="A71" s="22" t="s">
        <v>75</v>
      </c>
      <c r="B71" s="53"/>
      <c r="C71" s="51"/>
      <c r="D71" s="41">
        <v>0</v>
      </c>
      <c r="E71" s="40">
        <v>0</v>
      </c>
      <c r="F71" s="45">
        <v>0</v>
      </c>
      <c r="G71" s="45">
        <v>0</v>
      </c>
      <c r="H71" s="41">
        <v>0</v>
      </c>
      <c r="I71" s="40">
        <v>0</v>
      </c>
      <c r="J71" s="45">
        <v>0</v>
      </c>
      <c r="K71" s="45">
        <v>0</v>
      </c>
      <c r="L71" s="41">
        <v>0</v>
      </c>
      <c r="M71" s="40">
        <v>0</v>
      </c>
      <c r="N71" s="45">
        <v>0</v>
      </c>
      <c r="O71" s="45">
        <v>0</v>
      </c>
      <c r="P71" s="41">
        <v>0</v>
      </c>
      <c r="Q71" s="40">
        <v>0</v>
      </c>
    </row>
    <row r="72" spans="1:17" ht="14.25">
      <c r="A72" s="96" t="s">
        <v>76</v>
      </c>
      <c r="B72" s="97"/>
      <c r="C72" s="98"/>
      <c r="D72" s="90">
        <v>55693.469266173131</v>
      </c>
      <c r="E72" s="95">
        <v>806.27378762043531</v>
      </c>
      <c r="F72" s="102">
        <v>54346.838187153342</v>
      </c>
      <c r="G72" s="102">
        <v>786.77862319784219</v>
      </c>
      <c r="H72" s="90">
        <v>58335.63160590607</v>
      </c>
      <c r="I72" s="95">
        <v>844.52434491617987</v>
      </c>
      <c r="J72" s="102">
        <v>61930.627110800524</v>
      </c>
      <c r="K72" s="102">
        <v>896.56905824435819</v>
      </c>
      <c r="L72" s="90">
        <v>63655.683817867983</v>
      </c>
      <c r="M72" s="95">
        <v>921.54268663191658</v>
      </c>
      <c r="N72" s="102">
        <v>49083.898985439097</v>
      </c>
      <c r="O72" s="102">
        <v>710.58710595006437</v>
      </c>
      <c r="P72" s="90">
        <v>15731.735266852966</v>
      </c>
      <c r="Q72" s="95">
        <v>227.74817131299679</v>
      </c>
    </row>
    <row r="73" spans="1:17" ht="14.25">
      <c r="A73" s="96" t="s">
        <v>77</v>
      </c>
      <c r="B73" s="97"/>
      <c r="C73" s="98"/>
      <c r="D73" s="90">
        <v>0</v>
      </c>
      <c r="E73" s="95">
        <v>23821.183639538096</v>
      </c>
      <c r="F73" s="102">
        <v>0</v>
      </c>
      <c r="G73" s="102">
        <v>23245.203248107831</v>
      </c>
      <c r="H73" s="90">
        <v>0</v>
      </c>
      <c r="I73" s="95">
        <v>24951.288032917626</v>
      </c>
      <c r="J73" s="102">
        <v>0</v>
      </c>
      <c r="K73" s="102">
        <v>26488.937765171217</v>
      </c>
      <c r="L73" s="90">
        <v>0</v>
      </c>
      <c r="M73" s="95">
        <v>27226.778182532857</v>
      </c>
      <c r="N73" s="102">
        <v>0</v>
      </c>
      <c r="O73" s="102">
        <v>20994.141447511662</v>
      </c>
      <c r="P73" s="90">
        <v>0</v>
      </c>
      <c r="Q73" s="95">
        <v>6728.7701717643868</v>
      </c>
    </row>
    <row r="74" spans="1:17" ht="15">
      <c r="A74" s="22" t="s">
        <v>78</v>
      </c>
      <c r="B74" s="53"/>
      <c r="C74" s="51"/>
      <c r="D74" s="41">
        <v>0</v>
      </c>
      <c r="E74" s="40">
        <v>0</v>
      </c>
      <c r="F74" s="45">
        <v>0</v>
      </c>
      <c r="G74" s="45">
        <v>0</v>
      </c>
      <c r="H74" s="41">
        <v>0</v>
      </c>
      <c r="I74" s="40">
        <v>0</v>
      </c>
      <c r="J74" s="45">
        <v>0</v>
      </c>
      <c r="K74" s="45">
        <v>0</v>
      </c>
      <c r="L74" s="41">
        <v>0</v>
      </c>
      <c r="M74" s="40">
        <v>0</v>
      </c>
      <c r="N74" s="45">
        <v>0</v>
      </c>
      <c r="O74" s="45">
        <v>0</v>
      </c>
      <c r="P74" s="41">
        <v>0</v>
      </c>
      <c r="Q74" s="40">
        <v>0</v>
      </c>
    </row>
    <row r="75" spans="1:17" ht="15">
      <c r="A75" s="22" t="s">
        <v>79</v>
      </c>
      <c r="B75" s="53"/>
      <c r="C75" s="51"/>
      <c r="D75" s="41">
        <v>0</v>
      </c>
      <c r="E75" s="40">
        <v>0</v>
      </c>
      <c r="F75" s="45">
        <v>0</v>
      </c>
      <c r="G75" s="45">
        <v>0</v>
      </c>
      <c r="H75" s="41">
        <v>0</v>
      </c>
      <c r="I75" s="40">
        <v>0</v>
      </c>
      <c r="J75" s="45">
        <v>0</v>
      </c>
      <c r="K75" s="45">
        <v>0</v>
      </c>
      <c r="L75" s="41">
        <v>0</v>
      </c>
      <c r="M75" s="40">
        <v>0</v>
      </c>
      <c r="N75" s="45">
        <v>0</v>
      </c>
      <c r="O75" s="45">
        <v>0</v>
      </c>
      <c r="P75" s="41">
        <v>0</v>
      </c>
      <c r="Q75" s="40">
        <v>0</v>
      </c>
    </row>
    <row r="76" spans="1:17" ht="15">
      <c r="A76" s="22" t="s">
        <v>80</v>
      </c>
      <c r="B76" s="53"/>
      <c r="C76" s="51"/>
      <c r="D76" s="41">
        <v>0</v>
      </c>
      <c r="E76" s="40">
        <v>0</v>
      </c>
      <c r="F76" s="45">
        <v>0</v>
      </c>
      <c r="G76" s="45">
        <v>0</v>
      </c>
      <c r="H76" s="41">
        <v>0</v>
      </c>
      <c r="I76" s="40">
        <v>0</v>
      </c>
      <c r="J76" s="45">
        <v>0</v>
      </c>
      <c r="K76" s="45">
        <v>0</v>
      </c>
      <c r="L76" s="41">
        <v>0</v>
      </c>
      <c r="M76" s="40">
        <v>0</v>
      </c>
      <c r="N76" s="45">
        <v>0</v>
      </c>
      <c r="O76" s="45">
        <v>0</v>
      </c>
      <c r="P76" s="41">
        <v>0</v>
      </c>
      <c r="Q76" s="40">
        <v>0</v>
      </c>
    </row>
    <row r="77" spans="1:17" ht="14.25">
      <c r="A77" s="96" t="s">
        <v>81</v>
      </c>
      <c r="B77" s="97"/>
      <c r="C77" s="98"/>
      <c r="D77" s="90">
        <v>0</v>
      </c>
      <c r="E77" s="95">
        <v>20782.651926719573</v>
      </c>
      <c r="F77" s="102">
        <v>0</v>
      </c>
      <c r="G77" s="102">
        <v>20280.1412130268</v>
      </c>
      <c r="H77" s="90">
        <v>0</v>
      </c>
      <c r="I77" s="95">
        <v>21768.604875316156</v>
      </c>
      <c r="J77" s="102">
        <v>0</v>
      </c>
      <c r="K77" s="102">
        <v>23110.118364074919</v>
      </c>
      <c r="L77" s="90">
        <v>0</v>
      </c>
      <c r="M77" s="95">
        <v>23753.842907889812</v>
      </c>
      <c r="N77" s="102">
        <v>0</v>
      </c>
      <c r="O77" s="102">
        <v>18316.215550253481</v>
      </c>
      <c r="P77" s="90">
        <v>0</v>
      </c>
      <c r="Q77" s="95">
        <v>5870.4760641097973</v>
      </c>
    </row>
    <row r="78" spans="1:17" ht="15">
      <c r="A78" s="22" t="s">
        <v>82</v>
      </c>
      <c r="B78" s="53"/>
      <c r="C78" s="51"/>
      <c r="D78" s="41">
        <v>0</v>
      </c>
      <c r="E78" s="40">
        <v>0</v>
      </c>
      <c r="F78" s="45">
        <v>0</v>
      </c>
      <c r="G78" s="45">
        <v>0</v>
      </c>
      <c r="H78" s="41">
        <v>0</v>
      </c>
      <c r="I78" s="40">
        <v>0</v>
      </c>
      <c r="J78" s="45">
        <v>0</v>
      </c>
      <c r="K78" s="45">
        <v>0</v>
      </c>
      <c r="L78" s="41">
        <v>0</v>
      </c>
      <c r="M78" s="40">
        <v>0</v>
      </c>
      <c r="N78" s="45">
        <v>0</v>
      </c>
      <c r="O78" s="45">
        <v>0</v>
      </c>
      <c r="P78" s="41">
        <v>0</v>
      </c>
      <c r="Q78" s="40">
        <v>0</v>
      </c>
    </row>
    <row r="79" spans="1:17" ht="14.25">
      <c r="A79" s="96" t="s">
        <v>83</v>
      </c>
      <c r="B79" s="97"/>
      <c r="C79" s="98"/>
      <c r="D79" s="90">
        <v>24474.016627948808</v>
      </c>
      <c r="E79" s="95">
        <v>0</v>
      </c>
      <c r="F79" s="102">
        <v>23882.251168660736</v>
      </c>
      <c r="G79" s="102">
        <v>0</v>
      </c>
      <c r="H79" s="90">
        <v>25635.092170348882</v>
      </c>
      <c r="I79" s="95">
        <v>0</v>
      </c>
      <c r="J79" s="102">
        <v>27214.882061757704</v>
      </c>
      <c r="K79" s="102">
        <v>0</v>
      </c>
      <c r="L79" s="90">
        <v>27972.943412383</v>
      </c>
      <c r="M79" s="95">
        <v>0</v>
      </c>
      <c r="N79" s="102">
        <v>21569.497748344158</v>
      </c>
      <c r="O79" s="102">
        <v>0</v>
      </c>
      <c r="P79" s="90">
        <v>6913.1759177605991</v>
      </c>
      <c r="Q79" s="95">
        <v>0</v>
      </c>
    </row>
    <row r="80" spans="1:17" ht="14.25">
      <c r="A80" s="96" t="s">
        <v>84</v>
      </c>
      <c r="B80" s="97"/>
      <c r="C80" s="98"/>
      <c r="D80" s="90">
        <v>113468.52765081682</v>
      </c>
      <c r="E80" s="95">
        <v>545.90178439050419</v>
      </c>
      <c r="F80" s="102">
        <v>110724.93405109087</v>
      </c>
      <c r="G80" s="102">
        <v>532.70224199103086</v>
      </c>
      <c r="H80" s="90">
        <v>118851.60531601132</v>
      </c>
      <c r="I80" s="95">
        <v>571.79999390976025</v>
      </c>
      <c r="J80" s="102">
        <v>126175.96223301593</v>
      </c>
      <c r="K80" s="102">
        <v>607.03777828297598</v>
      </c>
      <c r="L80" s="90">
        <v>129690.55105723914</v>
      </c>
      <c r="M80" s="95">
        <v>623.94661062851105</v>
      </c>
      <c r="N80" s="102">
        <v>100002.34897598598</v>
      </c>
      <c r="O80" s="102">
        <v>481.11544125460125</v>
      </c>
      <c r="P80" s="90">
        <v>32051.457049497116</v>
      </c>
      <c r="Q80" s="95">
        <v>154.20088687041431</v>
      </c>
    </row>
    <row r="81" spans="1:17" ht="15">
      <c r="A81" s="22" t="s">
        <v>85</v>
      </c>
      <c r="B81" s="53"/>
      <c r="C81" s="51"/>
      <c r="D81" s="41">
        <v>0</v>
      </c>
      <c r="E81" s="40">
        <v>0</v>
      </c>
      <c r="F81" s="45">
        <v>0</v>
      </c>
      <c r="G81" s="45">
        <v>0</v>
      </c>
      <c r="H81" s="41">
        <v>0</v>
      </c>
      <c r="I81" s="40">
        <v>0</v>
      </c>
      <c r="J81" s="45">
        <v>0</v>
      </c>
      <c r="K81" s="45">
        <v>0</v>
      </c>
      <c r="L81" s="41">
        <v>0</v>
      </c>
      <c r="M81" s="40">
        <v>0</v>
      </c>
      <c r="N81" s="45">
        <v>0</v>
      </c>
      <c r="O81" s="45">
        <v>0</v>
      </c>
      <c r="P81" s="41">
        <v>0</v>
      </c>
      <c r="Q81" s="40">
        <v>0</v>
      </c>
    </row>
    <row r="82" spans="1:17" ht="14.25">
      <c r="A82" s="96" t="s">
        <v>86</v>
      </c>
      <c r="B82" s="97"/>
      <c r="C82" s="98"/>
      <c r="D82" s="90">
        <v>0</v>
      </c>
      <c r="E82" s="95">
        <v>99093.488110790218</v>
      </c>
      <c r="F82" s="102">
        <v>0</v>
      </c>
      <c r="G82" s="102">
        <v>96697.473415050685</v>
      </c>
      <c r="H82" s="90">
        <v>0</v>
      </c>
      <c r="I82" s="95">
        <v>103794.59734045221</v>
      </c>
      <c r="J82" s="102">
        <v>0</v>
      </c>
      <c r="K82" s="102">
        <v>110191.05008466965</v>
      </c>
      <c r="L82" s="90">
        <v>0</v>
      </c>
      <c r="M82" s="95">
        <v>113260.38457836502</v>
      </c>
      <c r="N82" s="102">
        <v>0</v>
      </c>
      <c r="O82" s="102">
        <v>87333.305406044237</v>
      </c>
      <c r="P82" s="90">
        <v>0</v>
      </c>
      <c r="Q82" s="95">
        <v>27990.939371680321</v>
      </c>
    </row>
    <row r="83" spans="1:17" ht="15">
      <c r="A83" s="22" t="s">
        <v>87</v>
      </c>
      <c r="B83" s="53"/>
      <c r="C83" s="51"/>
      <c r="D83" s="41">
        <v>0</v>
      </c>
      <c r="E83" s="40">
        <v>0</v>
      </c>
      <c r="F83" s="45">
        <v>0</v>
      </c>
      <c r="G83" s="45">
        <v>0</v>
      </c>
      <c r="H83" s="41">
        <v>0</v>
      </c>
      <c r="I83" s="40">
        <v>0</v>
      </c>
      <c r="J83" s="45">
        <v>0</v>
      </c>
      <c r="K83" s="45">
        <v>0</v>
      </c>
      <c r="L83" s="41">
        <v>0</v>
      </c>
      <c r="M83" s="40">
        <v>0</v>
      </c>
      <c r="N83" s="45">
        <v>0</v>
      </c>
      <c r="O83" s="45">
        <v>0</v>
      </c>
      <c r="P83" s="41">
        <v>0</v>
      </c>
      <c r="Q83" s="40">
        <v>0</v>
      </c>
    </row>
    <row r="84" spans="1:17" ht="14.25">
      <c r="A84" s="96" t="s">
        <v>88</v>
      </c>
      <c r="B84" s="97"/>
      <c r="C84" s="98"/>
      <c r="D84" s="90">
        <v>0</v>
      </c>
      <c r="E84" s="95">
        <v>2715.9761426057767</v>
      </c>
      <c r="F84" s="102">
        <v>0</v>
      </c>
      <c r="G84" s="102">
        <v>2650.3056442205975</v>
      </c>
      <c r="H84" s="90">
        <v>0</v>
      </c>
      <c r="I84" s="95">
        <v>2844.8251795603601</v>
      </c>
      <c r="J84" s="102">
        <v>0</v>
      </c>
      <c r="K84" s="102">
        <v>3020.1405648778755</v>
      </c>
      <c r="L84" s="90">
        <v>0</v>
      </c>
      <c r="M84" s="95">
        <v>3104.2655605509854</v>
      </c>
      <c r="N84" s="102">
        <v>0</v>
      </c>
      <c r="O84" s="102">
        <v>2393.6504654324731</v>
      </c>
      <c r="P84" s="90">
        <v>0</v>
      </c>
      <c r="Q84" s="95">
        <v>767.18182992622314</v>
      </c>
    </row>
    <row r="85" spans="1:17" ht="15">
      <c r="A85" s="22" t="s">
        <v>89</v>
      </c>
      <c r="B85" s="53"/>
      <c r="C85" s="51"/>
      <c r="D85" s="41">
        <v>0</v>
      </c>
      <c r="E85" s="40">
        <v>0</v>
      </c>
      <c r="F85" s="45">
        <v>0</v>
      </c>
      <c r="G85" s="45">
        <v>0</v>
      </c>
      <c r="H85" s="41">
        <v>0</v>
      </c>
      <c r="I85" s="40">
        <v>0</v>
      </c>
      <c r="J85" s="45">
        <v>0</v>
      </c>
      <c r="K85" s="45">
        <v>0</v>
      </c>
      <c r="L85" s="41">
        <v>0</v>
      </c>
      <c r="M85" s="40">
        <v>0</v>
      </c>
      <c r="N85" s="45">
        <v>0</v>
      </c>
      <c r="O85" s="45">
        <v>0</v>
      </c>
      <c r="P85" s="41">
        <v>0</v>
      </c>
      <c r="Q85" s="40">
        <v>0</v>
      </c>
    </row>
    <row r="86" spans="1:17" ht="14.25">
      <c r="A86" s="96" t="s">
        <v>90</v>
      </c>
      <c r="B86" s="97"/>
      <c r="C86" s="98"/>
      <c r="D86" s="90">
        <v>0</v>
      </c>
      <c r="E86" s="95">
        <v>98216.640067209446</v>
      </c>
      <c r="F86" s="102">
        <v>0</v>
      </c>
      <c r="G86" s="102">
        <v>95841.826974505631</v>
      </c>
      <c r="H86" s="90">
        <v>0</v>
      </c>
      <c r="I86" s="95">
        <v>102876.15061557283</v>
      </c>
      <c r="J86" s="102">
        <v>0</v>
      </c>
      <c r="K86" s="102">
        <v>109216.00310096848</v>
      </c>
      <c r="L86" s="90">
        <v>0</v>
      </c>
      <c r="M86" s="95">
        <v>112258.17799016106</v>
      </c>
      <c r="N86" s="102">
        <v>0</v>
      </c>
      <c r="O86" s="102">
        <v>86560.519631270465</v>
      </c>
      <c r="P86" s="90">
        <v>0</v>
      </c>
      <c r="Q86" s="95">
        <v>27743.256089014914</v>
      </c>
    </row>
    <row r="87" spans="1:17" ht="14.25">
      <c r="A87" s="96" t="s">
        <v>91</v>
      </c>
      <c r="B87" s="97"/>
      <c r="C87" s="98"/>
      <c r="D87" s="90">
        <v>6606.0203953484634</v>
      </c>
      <c r="E87" s="95">
        <v>0</v>
      </c>
      <c r="F87" s="102">
        <v>6446.2912118332606</v>
      </c>
      <c r="G87" s="102">
        <v>0</v>
      </c>
      <c r="H87" s="90">
        <v>6919.4176129051484</v>
      </c>
      <c r="I87" s="95">
        <v>0</v>
      </c>
      <c r="J87" s="102">
        <v>7345.8341019376085</v>
      </c>
      <c r="K87" s="102">
        <v>0</v>
      </c>
      <c r="L87" s="90">
        <v>7550.4498304991939</v>
      </c>
      <c r="M87" s="95">
        <v>0</v>
      </c>
      <c r="N87" s="102">
        <v>5822.0333919470077</v>
      </c>
      <c r="O87" s="102">
        <v>0</v>
      </c>
      <c r="P87" s="90">
        <v>1866.0027000719529</v>
      </c>
      <c r="Q87" s="95">
        <v>0</v>
      </c>
    </row>
    <row r="88" spans="1:17" ht="14.25">
      <c r="A88" s="96" t="s">
        <v>92</v>
      </c>
      <c r="B88" s="97"/>
      <c r="C88" s="98"/>
      <c r="D88" s="90">
        <v>89454.845600457338</v>
      </c>
      <c r="E88" s="95">
        <v>47422.34755647798</v>
      </c>
      <c r="F88" s="102">
        <v>87291.886875821743</v>
      </c>
      <c r="G88" s="102">
        <v>46275.706704308643</v>
      </c>
      <c r="H88" s="90">
        <v>93698.686525908692</v>
      </c>
      <c r="I88" s="95">
        <v>49672.118354138729</v>
      </c>
      <c r="J88" s="102">
        <v>99472.968000235822</v>
      </c>
      <c r="K88" s="102">
        <v>52733.215616410162</v>
      </c>
      <c r="L88" s="90">
        <v>102243.7539364691</v>
      </c>
      <c r="M88" s="95">
        <v>54202.08153184117</v>
      </c>
      <c r="N88" s="102">
        <v>78838.554377465582</v>
      </c>
      <c r="O88" s="102">
        <v>41794.374596956965</v>
      </c>
      <c r="P88" s="90">
        <v>25268.311848160432</v>
      </c>
      <c r="Q88" s="95">
        <v>13395.39136852312</v>
      </c>
    </row>
    <row r="89" spans="1:17" ht="15">
      <c r="A89" s="22" t="s">
        <v>93</v>
      </c>
      <c r="B89" s="53"/>
      <c r="C89" s="51"/>
      <c r="D89" s="41">
        <v>0</v>
      </c>
      <c r="E89" s="40">
        <v>0</v>
      </c>
      <c r="F89" s="45">
        <v>0</v>
      </c>
      <c r="G89" s="45">
        <v>0</v>
      </c>
      <c r="H89" s="41">
        <v>0</v>
      </c>
      <c r="I89" s="40">
        <v>0</v>
      </c>
      <c r="J89" s="45">
        <v>0</v>
      </c>
      <c r="K89" s="45">
        <v>0</v>
      </c>
      <c r="L89" s="41">
        <v>0</v>
      </c>
      <c r="M89" s="40">
        <v>0</v>
      </c>
      <c r="N89" s="45">
        <v>0</v>
      </c>
      <c r="O89" s="45">
        <v>0</v>
      </c>
      <c r="P89" s="41">
        <v>0</v>
      </c>
      <c r="Q89" s="40">
        <v>0</v>
      </c>
    </row>
    <row r="90" spans="1:17" ht="14.25">
      <c r="A90" s="96" t="s">
        <v>94</v>
      </c>
      <c r="B90" s="97"/>
      <c r="C90" s="98"/>
      <c r="D90" s="90">
        <v>0</v>
      </c>
      <c r="E90" s="95">
        <v>1683.1538919004108</v>
      </c>
      <c r="F90" s="102">
        <v>0</v>
      </c>
      <c r="G90" s="102">
        <v>1642.4563492356933</v>
      </c>
      <c r="H90" s="90">
        <v>0</v>
      </c>
      <c r="I90" s="95">
        <v>1763.0046514912715</v>
      </c>
      <c r="J90" s="102">
        <v>0</v>
      </c>
      <c r="K90" s="102">
        <v>1871.6516931490405</v>
      </c>
      <c r="L90" s="90">
        <v>0</v>
      </c>
      <c r="M90" s="95">
        <v>1923.7859190916329</v>
      </c>
      <c r="N90" s="102">
        <v>0</v>
      </c>
      <c r="O90" s="102">
        <v>1483.4011365344634</v>
      </c>
      <c r="P90" s="90">
        <v>0</v>
      </c>
      <c r="Q90" s="95">
        <v>475.44051016468427</v>
      </c>
    </row>
    <row r="91" spans="1:17" ht="15">
      <c r="A91" s="22" t="s">
        <v>95</v>
      </c>
      <c r="B91" s="53"/>
      <c r="C91" s="51"/>
      <c r="D91" s="41">
        <v>0</v>
      </c>
      <c r="E91" s="40">
        <v>0</v>
      </c>
      <c r="F91" s="45">
        <v>0</v>
      </c>
      <c r="G91" s="45">
        <v>0</v>
      </c>
      <c r="H91" s="41">
        <v>0</v>
      </c>
      <c r="I91" s="40">
        <v>0</v>
      </c>
      <c r="J91" s="45">
        <v>0</v>
      </c>
      <c r="K91" s="45">
        <v>0</v>
      </c>
      <c r="L91" s="41">
        <v>0</v>
      </c>
      <c r="M91" s="40">
        <v>0</v>
      </c>
      <c r="N91" s="45">
        <v>0</v>
      </c>
      <c r="O91" s="45">
        <v>0</v>
      </c>
      <c r="P91" s="41">
        <v>0</v>
      </c>
      <c r="Q91" s="40">
        <v>0</v>
      </c>
    </row>
    <row r="92" spans="1:17" ht="14.25">
      <c r="A92" s="96" t="s">
        <v>96</v>
      </c>
      <c r="B92" s="97"/>
      <c r="C92" s="98"/>
      <c r="D92" s="90">
        <v>0</v>
      </c>
      <c r="E92" s="95">
        <v>29531.454576028449</v>
      </c>
      <c r="F92" s="102">
        <v>0</v>
      </c>
      <c r="G92" s="102">
        <v>28817.403627780281</v>
      </c>
      <c r="H92" s="90">
        <v>0</v>
      </c>
      <c r="I92" s="95">
        <v>30932.460800751243</v>
      </c>
      <c r="J92" s="102">
        <v>0</v>
      </c>
      <c r="K92" s="102">
        <v>32838.706682946613</v>
      </c>
      <c r="L92" s="90">
        <v>0</v>
      </c>
      <c r="M92" s="95">
        <v>33753.417769490072</v>
      </c>
      <c r="N92" s="102">
        <v>0</v>
      </c>
      <c r="O92" s="102">
        <v>26026.730825031693</v>
      </c>
      <c r="P92" s="90">
        <v>0</v>
      </c>
      <c r="Q92" s="95">
        <v>8341.750506057062</v>
      </c>
    </row>
    <row r="93" spans="1:17" ht="14.25">
      <c r="A93" s="96" t="s">
        <v>97</v>
      </c>
      <c r="B93" s="97"/>
      <c r="C93" s="98"/>
      <c r="D93" s="90">
        <v>0</v>
      </c>
      <c r="E93" s="95">
        <v>43735.541400812443</v>
      </c>
      <c r="F93" s="102">
        <v>0</v>
      </c>
      <c r="G93" s="102">
        <v>42678.045071635788</v>
      </c>
      <c r="H93" s="90">
        <v>0</v>
      </c>
      <c r="I93" s="95">
        <v>45810.405867322581</v>
      </c>
      <c r="J93" s="102">
        <v>0</v>
      </c>
      <c r="K93" s="102">
        <v>48633.520979592002</v>
      </c>
      <c r="L93" s="90">
        <v>0</v>
      </c>
      <c r="M93" s="95">
        <v>49988.191285191409</v>
      </c>
      <c r="N93" s="102">
        <v>0</v>
      </c>
      <c r="O93" s="102">
        <v>38545.109946936405</v>
      </c>
      <c r="P93" s="90">
        <v>0</v>
      </c>
      <c r="Q93" s="95">
        <v>12353.979167319811</v>
      </c>
    </row>
    <row r="94" spans="1:17" ht="15">
      <c r="A94" s="22" t="s">
        <v>98</v>
      </c>
      <c r="B94" s="53"/>
      <c r="C94" s="51"/>
      <c r="D94" s="41">
        <v>0</v>
      </c>
      <c r="E94" s="40">
        <v>0</v>
      </c>
      <c r="F94" s="45">
        <v>0</v>
      </c>
      <c r="G94" s="45">
        <v>0</v>
      </c>
      <c r="H94" s="41">
        <v>0</v>
      </c>
      <c r="I94" s="40">
        <v>0</v>
      </c>
      <c r="J94" s="45">
        <v>0</v>
      </c>
      <c r="K94" s="45">
        <v>0</v>
      </c>
      <c r="L94" s="41">
        <v>0</v>
      </c>
      <c r="M94" s="40">
        <v>0</v>
      </c>
      <c r="N94" s="45">
        <v>0</v>
      </c>
      <c r="O94" s="45">
        <v>0</v>
      </c>
      <c r="P94" s="41">
        <v>0</v>
      </c>
      <c r="Q94" s="40">
        <v>0</v>
      </c>
    </row>
    <row r="95" spans="1:17" ht="15">
      <c r="A95" s="22" t="s">
        <v>99</v>
      </c>
      <c r="B95" s="53"/>
      <c r="C95" s="51"/>
      <c r="D95" s="41">
        <v>0</v>
      </c>
      <c r="E95" s="40">
        <v>0</v>
      </c>
      <c r="F95" s="45">
        <v>0</v>
      </c>
      <c r="G95" s="45">
        <v>0</v>
      </c>
      <c r="H95" s="41">
        <v>0</v>
      </c>
      <c r="I95" s="40">
        <v>0</v>
      </c>
      <c r="J95" s="45">
        <v>0</v>
      </c>
      <c r="K95" s="45">
        <v>0</v>
      </c>
      <c r="L95" s="41">
        <v>0</v>
      </c>
      <c r="M95" s="40">
        <v>0</v>
      </c>
      <c r="N95" s="45">
        <v>0</v>
      </c>
      <c r="O95" s="45">
        <v>0</v>
      </c>
      <c r="P95" s="41">
        <v>0</v>
      </c>
      <c r="Q95" s="40">
        <v>0</v>
      </c>
    </row>
    <row r="96" spans="1:17" ht="14.25">
      <c r="A96" s="96" t="s">
        <v>100</v>
      </c>
      <c r="B96" s="97"/>
      <c r="C96" s="98"/>
      <c r="D96" s="90">
        <v>19188.498849456566</v>
      </c>
      <c r="E96" s="95">
        <v>246086.43329229194</v>
      </c>
      <c r="F96" s="102">
        <v>18724.533697870862</v>
      </c>
      <c r="G96" s="102">
        <v>240136.2268576246</v>
      </c>
      <c r="H96" s="90">
        <v>20098.823339635819</v>
      </c>
      <c r="I96" s="95">
        <v>257761.0571742524</v>
      </c>
      <c r="J96" s="102">
        <v>21337.434760658696</v>
      </c>
      <c r="K96" s="102">
        <v>273645.85719044803</v>
      </c>
      <c r="L96" s="90">
        <v>21931.781801253564</v>
      </c>
      <c r="M96" s="95">
        <v>281268.17014495842</v>
      </c>
      <c r="N96" s="102">
        <v>16911.252820463011</v>
      </c>
      <c r="O96" s="102">
        <v>216881.47268538494</v>
      </c>
      <c r="P96" s="90">
        <v>5420.1756156589618</v>
      </c>
      <c r="Q96" s="95">
        <v>69512.039244963744</v>
      </c>
    </row>
    <row r="97" spans="1:17" ht="15">
      <c r="A97" s="22" t="s">
        <v>101</v>
      </c>
      <c r="B97" s="53"/>
      <c r="C97" s="51"/>
      <c r="D97" s="41">
        <v>0</v>
      </c>
      <c r="E97" s="40">
        <v>0</v>
      </c>
      <c r="F97" s="45">
        <v>0</v>
      </c>
      <c r="G97" s="45">
        <v>0</v>
      </c>
      <c r="H97" s="41">
        <v>0</v>
      </c>
      <c r="I97" s="40">
        <v>0</v>
      </c>
      <c r="J97" s="45">
        <v>0</v>
      </c>
      <c r="K97" s="45">
        <v>0</v>
      </c>
      <c r="L97" s="41">
        <v>0</v>
      </c>
      <c r="M97" s="40">
        <v>0</v>
      </c>
      <c r="N97" s="45">
        <v>0</v>
      </c>
      <c r="O97" s="45">
        <v>0</v>
      </c>
      <c r="P97" s="41">
        <v>0</v>
      </c>
      <c r="Q97" s="40">
        <v>0</v>
      </c>
    </row>
    <row r="98" spans="1:17" ht="15">
      <c r="A98" s="22" t="s">
        <v>102</v>
      </c>
      <c r="B98" s="53"/>
      <c r="C98" s="51"/>
      <c r="D98" s="41">
        <v>0</v>
      </c>
      <c r="E98" s="40">
        <v>0</v>
      </c>
      <c r="F98" s="45">
        <v>0</v>
      </c>
      <c r="G98" s="45">
        <v>0</v>
      </c>
      <c r="H98" s="41">
        <v>0</v>
      </c>
      <c r="I98" s="40">
        <v>0</v>
      </c>
      <c r="J98" s="45">
        <v>0</v>
      </c>
      <c r="K98" s="45">
        <v>0</v>
      </c>
      <c r="L98" s="41">
        <v>0</v>
      </c>
      <c r="M98" s="40">
        <v>0</v>
      </c>
      <c r="N98" s="45">
        <v>0</v>
      </c>
      <c r="O98" s="45">
        <v>0</v>
      </c>
      <c r="P98" s="41">
        <v>0</v>
      </c>
      <c r="Q98" s="40">
        <v>0</v>
      </c>
    </row>
    <row r="99" spans="1:17" ht="14.25">
      <c r="A99" s="96" t="s">
        <v>103</v>
      </c>
      <c r="B99" s="97"/>
      <c r="C99" s="98"/>
      <c r="D99" s="90">
        <v>0</v>
      </c>
      <c r="E99" s="95">
        <v>248764.91893486644</v>
      </c>
      <c r="F99" s="102">
        <v>0</v>
      </c>
      <c r="G99" s="102">
        <v>242749.94849719256</v>
      </c>
      <c r="H99" s="90">
        <v>0</v>
      </c>
      <c r="I99" s="95">
        <v>260566.61326127168</v>
      </c>
      <c r="J99" s="102">
        <v>0</v>
      </c>
      <c r="K99" s="102">
        <v>276624.30866308173</v>
      </c>
      <c r="L99" s="90">
        <v>0</v>
      </c>
      <c r="M99" s="95">
        <v>284329.58537767723</v>
      </c>
      <c r="N99" s="102">
        <v>0</v>
      </c>
      <c r="O99" s="102">
        <v>219242.08193538056</v>
      </c>
      <c r="P99" s="90">
        <v>0</v>
      </c>
      <c r="Q99" s="95">
        <v>70268.631132670795</v>
      </c>
    </row>
    <row r="100" spans="1:17" ht="15">
      <c r="A100" s="22" t="s">
        <v>104</v>
      </c>
      <c r="B100" s="53"/>
      <c r="C100" s="51"/>
      <c r="D100" s="41">
        <v>0</v>
      </c>
      <c r="E100" s="40">
        <v>0</v>
      </c>
      <c r="F100" s="45">
        <v>0</v>
      </c>
      <c r="G100" s="45">
        <v>0</v>
      </c>
      <c r="H100" s="41">
        <v>0</v>
      </c>
      <c r="I100" s="40">
        <v>0</v>
      </c>
      <c r="J100" s="45">
        <v>0</v>
      </c>
      <c r="K100" s="45">
        <v>0</v>
      </c>
      <c r="L100" s="41">
        <v>0</v>
      </c>
      <c r="M100" s="40">
        <v>0</v>
      </c>
      <c r="N100" s="45">
        <v>0</v>
      </c>
      <c r="O100" s="45">
        <v>0</v>
      </c>
      <c r="P100" s="41">
        <v>0</v>
      </c>
      <c r="Q100" s="40">
        <v>0</v>
      </c>
    </row>
    <row r="101" spans="1:17" ht="14.25">
      <c r="A101" s="99" t="s">
        <v>105</v>
      </c>
      <c r="B101" s="97"/>
      <c r="C101" s="98"/>
      <c r="D101" s="90">
        <v>600547.00974948518</v>
      </c>
      <c r="E101" s="95">
        <v>21345.87771291663</v>
      </c>
      <c r="F101" s="102">
        <v>586026.18211211893</v>
      </c>
      <c r="G101" s="102">
        <v>20829.748573972352</v>
      </c>
      <c r="H101" s="90">
        <v>629037.65170996136</v>
      </c>
      <c r="I101" s="95">
        <v>22358.55074163507</v>
      </c>
      <c r="J101" s="102">
        <v>667802.76778145204</v>
      </c>
      <c r="K101" s="102">
        <v>23736.42027350442</v>
      </c>
      <c r="L101" s="90">
        <v>686404.18839194521</v>
      </c>
      <c r="M101" s="95">
        <v>24397.590245533331</v>
      </c>
      <c r="N101" s="102">
        <v>529275.4994606697</v>
      </c>
      <c r="O101" s="102">
        <v>18812.599021420752</v>
      </c>
      <c r="P101" s="90">
        <v>169636.52466192012</v>
      </c>
      <c r="Q101" s="95">
        <v>6029.5704620825763</v>
      </c>
    </row>
    <row r="102" spans="1:17" ht="14.25">
      <c r="A102" s="96" t="s">
        <v>106</v>
      </c>
      <c r="B102" s="97"/>
      <c r="C102" s="98"/>
      <c r="D102" s="90">
        <v>0</v>
      </c>
      <c r="E102" s="95">
        <v>47726.146403681218</v>
      </c>
      <c r="F102" s="102">
        <v>0</v>
      </c>
      <c r="G102" s="102">
        <v>46572.159897258258</v>
      </c>
      <c r="H102" s="90">
        <v>0</v>
      </c>
      <c r="I102" s="95">
        <v>49990.329768623385</v>
      </c>
      <c r="J102" s="102">
        <v>0</v>
      </c>
      <c r="K102" s="102">
        <v>53071.037148642521</v>
      </c>
      <c r="L102" s="90">
        <v>0</v>
      </c>
      <c r="M102" s="95">
        <v>54549.312968787191</v>
      </c>
      <c r="N102" s="102">
        <v>0</v>
      </c>
      <c r="O102" s="102">
        <v>42062.119309658374</v>
      </c>
      <c r="P102" s="90">
        <v>0</v>
      </c>
      <c r="Q102" s="95">
        <v>13481.205434365114</v>
      </c>
    </row>
    <row r="103" spans="1:17" ht="15">
      <c r="A103" s="22" t="s">
        <v>107</v>
      </c>
      <c r="B103" s="53"/>
      <c r="C103" s="51"/>
      <c r="D103" s="41">
        <v>0</v>
      </c>
      <c r="E103" s="40">
        <v>0</v>
      </c>
      <c r="F103" s="45">
        <v>0</v>
      </c>
      <c r="G103" s="45">
        <v>0</v>
      </c>
      <c r="H103" s="41">
        <v>0</v>
      </c>
      <c r="I103" s="40">
        <v>0</v>
      </c>
      <c r="J103" s="45">
        <v>0</v>
      </c>
      <c r="K103" s="45">
        <v>0</v>
      </c>
      <c r="L103" s="41">
        <v>0</v>
      </c>
      <c r="M103" s="40">
        <v>0</v>
      </c>
      <c r="N103" s="45">
        <v>0</v>
      </c>
      <c r="O103" s="45">
        <v>0</v>
      </c>
      <c r="P103" s="41">
        <v>0</v>
      </c>
      <c r="Q103" s="40">
        <v>0</v>
      </c>
    </row>
    <row r="104" spans="1:17" ht="15">
      <c r="A104" s="22" t="s">
        <v>108</v>
      </c>
      <c r="B104" s="53"/>
      <c r="C104" s="51"/>
      <c r="D104" s="41">
        <v>0</v>
      </c>
      <c r="E104" s="40">
        <v>0</v>
      </c>
      <c r="F104" s="45">
        <v>0</v>
      </c>
      <c r="G104" s="45">
        <v>0</v>
      </c>
      <c r="H104" s="41">
        <v>0</v>
      </c>
      <c r="I104" s="40">
        <v>0</v>
      </c>
      <c r="J104" s="45">
        <v>0</v>
      </c>
      <c r="K104" s="45">
        <v>0</v>
      </c>
      <c r="L104" s="41">
        <v>0</v>
      </c>
      <c r="M104" s="40">
        <v>0</v>
      </c>
      <c r="N104" s="45">
        <v>0</v>
      </c>
      <c r="O104" s="45">
        <v>0</v>
      </c>
      <c r="P104" s="41">
        <v>0</v>
      </c>
      <c r="Q104" s="40">
        <v>0</v>
      </c>
    </row>
    <row r="105" spans="1:17" ht="15">
      <c r="A105" s="22" t="s">
        <v>109</v>
      </c>
      <c r="B105" s="53"/>
      <c r="C105" s="51"/>
      <c r="D105" s="41">
        <v>0</v>
      </c>
      <c r="E105" s="40">
        <v>0</v>
      </c>
      <c r="F105" s="45">
        <v>0</v>
      </c>
      <c r="G105" s="45">
        <v>0</v>
      </c>
      <c r="H105" s="41">
        <v>0</v>
      </c>
      <c r="I105" s="40">
        <v>0</v>
      </c>
      <c r="J105" s="45">
        <v>0</v>
      </c>
      <c r="K105" s="45">
        <v>0</v>
      </c>
      <c r="L105" s="41">
        <v>0</v>
      </c>
      <c r="M105" s="40">
        <v>0</v>
      </c>
      <c r="N105" s="45">
        <v>0</v>
      </c>
      <c r="O105" s="45">
        <v>0</v>
      </c>
      <c r="P105" s="41">
        <v>0</v>
      </c>
      <c r="Q105" s="40">
        <v>0</v>
      </c>
    </row>
    <row r="106" spans="1:17" ht="15">
      <c r="A106" s="22" t="s">
        <v>110</v>
      </c>
      <c r="B106" s="53"/>
      <c r="C106" s="51"/>
      <c r="D106" s="41">
        <v>0</v>
      </c>
      <c r="E106" s="40">
        <v>0</v>
      </c>
      <c r="F106" s="45">
        <v>0</v>
      </c>
      <c r="G106" s="45">
        <v>0</v>
      </c>
      <c r="H106" s="41">
        <v>0</v>
      </c>
      <c r="I106" s="40">
        <v>0</v>
      </c>
      <c r="J106" s="45">
        <v>0</v>
      </c>
      <c r="K106" s="45">
        <v>0</v>
      </c>
      <c r="L106" s="41">
        <v>0</v>
      </c>
      <c r="M106" s="40">
        <v>0</v>
      </c>
      <c r="N106" s="45">
        <v>0</v>
      </c>
      <c r="O106" s="45">
        <v>0</v>
      </c>
      <c r="P106" s="41">
        <v>0</v>
      </c>
      <c r="Q106" s="40">
        <v>0</v>
      </c>
    </row>
    <row r="107" spans="1:17" ht="15">
      <c r="A107" s="22" t="s">
        <v>111</v>
      </c>
      <c r="B107" s="53"/>
      <c r="C107" s="51"/>
      <c r="D107" s="41">
        <v>0</v>
      </c>
      <c r="E107" s="40">
        <v>0</v>
      </c>
      <c r="F107" s="45">
        <v>0</v>
      </c>
      <c r="G107" s="45">
        <v>0</v>
      </c>
      <c r="H107" s="41">
        <v>0</v>
      </c>
      <c r="I107" s="40">
        <v>0</v>
      </c>
      <c r="J107" s="45">
        <v>0</v>
      </c>
      <c r="K107" s="45">
        <v>0</v>
      </c>
      <c r="L107" s="41">
        <v>0</v>
      </c>
      <c r="M107" s="40">
        <v>0</v>
      </c>
      <c r="N107" s="45">
        <v>0</v>
      </c>
      <c r="O107" s="45">
        <v>0</v>
      </c>
      <c r="P107" s="41">
        <v>0</v>
      </c>
      <c r="Q107" s="40">
        <v>0</v>
      </c>
    </row>
    <row r="108" spans="1:17" ht="15">
      <c r="A108" s="22" t="s">
        <v>112</v>
      </c>
      <c r="B108" s="53"/>
      <c r="C108" s="51"/>
      <c r="D108" s="41">
        <v>0</v>
      </c>
      <c r="E108" s="40">
        <v>0</v>
      </c>
      <c r="F108" s="45">
        <v>0</v>
      </c>
      <c r="G108" s="45">
        <v>0</v>
      </c>
      <c r="H108" s="41">
        <v>0</v>
      </c>
      <c r="I108" s="40">
        <v>0</v>
      </c>
      <c r="J108" s="45">
        <v>0</v>
      </c>
      <c r="K108" s="45">
        <v>0</v>
      </c>
      <c r="L108" s="41">
        <v>0</v>
      </c>
      <c r="M108" s="40">
        <v>0</v>
      </c>
      <c r="N108" s="45">
        <v>0</v>
      </c>
      <c r="O108" s="45">
        <v>0</v>
      </c>
      <c r="P108" s="41">
        <v>0</v>
      </c>
      <c r="Q108" s="40">
        <v>0</v>
      </c>
    </row>
    <row r="109" spans="1:17" ht="14.25">
      <c r="A109" s="96" t="s">
        <v>113</v>
      </c>
      <c r="B109" s="97"/>
      <c r="C109" s="98"/>
      <c r="D109" s="90">
        <v>12749.952557573934</v>
      </c>
      <c r="E109" s="95">
        <v>0</v>
      </c>
      <c r="F109" s="102">
        <v>12441.667176966745</v>
      </c>
      <c r="G109" s="102">
        <v>0</v>
      </c>
      <c r="H109" s="90">
        <v>13354.824994591687</v>
      </c>
      <c r="I109" s="95">
        <v>0</v>
      </c>
      <c r="J109" s="102">
        <v>14177.830326025321</v>
      </c>
      <c r="K109" s="102">
        <v>0</v>
      </c>
      <c r="L109" s="90">
        <v>14572.749002560233</v>
      </c>
      <c r="M109" s="95">
        <v>0</v>
      </c>
      <c r="N109" s="102">
        <v>11236.818098261409</v>
      </c>
      <c r="O109" s="102">
        <v>0</v>
      </c>
      <c r="P109" s="90">
        <v>3601.4793286098047</v>
      </c>
      <c r="Q109" s="95">
        <v>0</v>
      </c>
    </row>
    <row r="110" spans="1:17" ht="15">
      <c r="A110" s="22" t="s">
        <v>114</v>
      </c>
      <c r="B110" s="53"/>
      <c r="C110" s="51"/>
      <c r="D110" s="41">
        <v>0</v>
      </c>
      <c r="E110" s="40">
        <v>0</v>
      </c>
      <c r="F110" s="45">
        <v>0</v>
      </c>
      <c r="G110" s="45">
        <v>0</v>
      </c>
      <c r="H110" s="41">
        <v>0</v>
      </c>
      <c r="I110" s="40">
        <v>0</v>
      </c>
      <c r="J110" s="45">
        <v>0</v>
      </c>
      <c r="K110" s="45">
        <v>0</v>
      </c>
      <c r="L110" s="41">
        <v>0</v>
      </c>
      <c r="M110" s="40">
        <v>0</v>
      </c>
      <c r="N110" s="45">
        <v>0</v>
      </c>
      <c r="O110" s="45">
        <v>0</v>
      </c>
      <c r="P110" s="41">
        <v>0</v>
      </c>
      <c r="Q110" s="40">
        <v>0</v>
      </c>
    </row>
    <row r="111" spans="1:17" ht="15">
      <c r="A111" s="22" t="s">
        <v>115</v>
      </c>
      <c r="B111" s="53"/>
      <c r="C111" s="51"/>
      <c r="D111" s="41">
        <v>0</v>
      </c>
      <c r="E111" s="40">
        <v>0</v>
      </c>
      <c r="F111" s="45">
        <v>0</v>
      </c>
      <c r="G111" s="45">
        <v>0</v>
      </c>
      <c r="H111" s="41">
        <v>0</v>
      </c>
      <c r="I111" s="40">
        <v>0</v>
      </c>
      <c r="J111" s="45">
        <v>0</v>
      </c>
      <c r="K111" s="45">
        <v>0</v>
      </c>
      <c r="L111" s="41">
        <v>0</v>
      </c>
      <c r="M111" s="40">
        <v>0</v>
      </c>
      <c r="N111" s="45">
        <v>0</v>
      </c>
      <c r="O111" s="45">
        <v>0</v>
      </c>
      <c r="P111" s="41">
        <v>0</v>
      </c>
      <c r="Q111" s="40">
        <v>0</v>
      </c>
    </row>
    <row r="112" spans="1:17" ht="14.25">
      <c r="A112" s="96" t="s">
        <v>116</v>
      </c>
      <c r="B112" s="97"/>
      <c r="C112" s="98"/>
      <c r="D112" s="90">
        <v>0</v>
      </c>
      <c r="E112" s="95">
        <v>75799.405909385023</v>
      </c>
      <c r="F112" s="102">
        <v>0</v>
      </c>
      <c r="G112" s="102">
        <v>73966.626642556133</v>
      </c>
      <c r="H112" s="90">
        <v>0</v>
      </c>
      <c r="I112" s="95">
        <v>79395.417045102673</v>
      </c>
      <c r="J112" s="102">
        <v>0</v>
      </c>
      <c r="K112" s="102">
        <v>84288.244285143519</v>
      </c>
      <c r="L112" s="90">
        <v>0</v>
      </c>
      <c r="M112" s="95">
        <v>86636.064869470676</v>
      </c>
      <c r="N112" s="102">
        <v>0</v>
      </c>
      <c r="O112" s="102">
        <v>66803.710234519545</v>
      </c>
      <c r="P112" s="90">
        <v>0</v>
      </c>
      <c r="Q112" s="95">
        <v>21411.059552640305</v>
      </c>
    </row>
    <row r="113" spans="1:17" ht="14.25">
      <c r="A113" s="96" t="s">
        <v>117</v>
      </c>
      <c r="B113" s="97"/>
      <c r="C113" s="98"/>
      <c r="D113" s="90">
        <v>13691.665579156657</v>
      </c>
      <c r="E113" s="95">
        <v>9411.3474466946664</v>
      </c>
      <c r="F113" s="102">
        <v>13360.610203447886</v>
      </c>
      <c r="G113" s="102">
        <v>9183.7873191938597</v>
      </c>
      <c r="H113" s="90">
        <v>14341.213966752573</v>
      </c>
      <c r="I113" s="95">
        <v>9857.8326112470131</v>
      </c>
      <c r="J113" s="102">
        <v>15225.006570448071</v>
      </c>
      <c r="K113" s="102">
        <v>10465.332057980475</v>
      </c>
      <c r="L113" s="90">
        <v>15649.093987688469</v>
      </c>
      <c r="M113" s="95">
        <v>10756.840348797683</v>
      </c>
      <c r="N113" s="102">
        <v>12066.77082761515</v>
      </c>
      <c r="O113" s="102">
        <v>8294.4308098796391</v>
      </c>
      <c r="P113" s="90">
        <v>3867.4850227798711</v>
      </c>
      <c r="Q113" s="95">
        <v>2658.4234827996115</v>
      </c>
    </row>
    <row r="114" spans="1:17" ht="15">
      <c r="A114" s="22" t="s">
        <v>118</v>
      </c>
      <c r="B114" s="53"/>
      <c r="C114" s="51"/>
      <c r="D114" s="41">
        <v>0</v>
      </c>
      <c r="E114" s="40">
        <v>0</v>
      </c>
      <c r="F114" s="45">
        <v>0</v>
      </c>
      <c r="G114" s="45">
        <v>0</v>
      </c>
      <c r="H114" s="41">
        <v>0</v>
      </c>
      <c r="I114" s="40">
        <v>0</v>
      </c>
      <c r="J114" s="45">
        <v>0</v>
      </c>
      <c r="K114" s="45">
        <v>0</v>
      </c>
      <c r="L114" s="41">
        <v>0</v>
      </c>
      <c r="M114" s="40">
        <v>0</v>
      </c>
      <c r="N114" s="45">
        <v>0</v>
      </c>
      <c r="O114" s="45">
        <v>0</v>
      </c>
      <c r="P114" s="41">
        <v>0</v>
      </c>
      <c r="Q114" s="40">
        <v>0</v>
      </c>
    </row>
    <row r="115" spans="1:17" ht="14.25">
      <c r="A115" s="96" t="s">
        <v>119</v>
      </c>
      <c r="B115" s="97"/>
      <c r="C115" s="98"/>
      <c r="D115" s="90">
        <v>32116.447443698369</v>
      </c>
      <c r="E115" s="95">
        <v>7443.3132067792549</v>
      </c>
      <c r="F115" s="102">
        <v>31339.893085615699</v>
      </c>
      <c r="G115" s="102">
        <v>7263.3388394576023</v>
      </c>
      <c r="H115" s="90">
        <v>33640.088707922718</v>
      </c>
      <c r="I115" s="95">
        <v>7796.4325598545329</v>
      </c>
      <c r="J115" s="102">
        <v>35713.195047222027</v>
      </c>
      <c r="K115" s="102">
        <v>8276.8960302123669</v>
      </c>
      <c r="L115" s="90">
        <v>36707.974036570813</v>
      </c>
      <c r="M115" s="95">
        <v>8507.4461744095643</v>
      </c>
      <c r="N115" s="102">
        <v>28304.942803322938</v>
      </c>
      <c r="O115" s="102">
        <v>6559.9582567294028</v>
      </c>
      <c r="P115" s="90">
        <v>9071.9334879526796</v>
      </c>
      <c r="Q115" s="95">
        <v>2102.5128155994239</v>
      </c>
    </row>
    <row r="116" spans="1:17" ht="15">
      <c r="A116" s="22" t="s">
        <v>120</v>
      </c>
      <c r="B116" s="53"/>
      <c r="C116" s="51"/>
      <c r="D116" s="41">
        <v>0</v>
      </c>
      <c r="E116" s="40">
        <v>0</v>
      </c>
      <c r="F116" s="45">
        <v>0</v>
      </c>
      <c r="G116" s="45">
        <v>0</v>
      </c>
      <c r="H116" s="41">
        <v>0</v>
      </c>
      <c r="I116" s="40">
        <v>0</v>
      </c>
      <c r="J116" s="45">
        <v>0</v>
      </c>
      <c r="K116" s="45">
        <v>0</v>
      </c>
      <c r="L116" s="41">
        <v>0</v>
      </c>
      <c r="M116" s="40">
        <v>0</v>
      </c>
      <c r="N116" s="45">
        <v>0</v>
      </c>
      <c r="O116" s="45">
        <v>0</v>
      </c>
      <c r="P116" s="41">
        <v>0</v>
      </c>
      <c r="Q116" s="40">
        <v>0</v>
      </c>
    </row>
    <row r="117" spans="1:17" ht="15">
      <c r="A117" s="22" t="s">
        <v>121</v>
      </c>
      <c r="B117" s="53"/>
      <c r="C117" s="51"/>
      <c r="D117" s="41">
        <v>0</v>
      </c>
      <c r="E117" s="40">
        <v>0</v>
      </c>
      <c r="F117" s="45">
        <v>0</v>
      </c>
      <c r="G117" s="45">
        <v>0</v>
      </c>
      <c r="H117" s="41">
        <v>0</v>
      </c>
      <c r="I117" s="40">
        <v>0</v>
      </c>
      <c r="J117" s="45">
        <v>0</v>
      </c>
      <c r="K117" s="45">
        <v>0</v>
      </c>
      <c r="L117" s="41">
        <v>0</v>
      </c>
      <c r="M117" s="40">
        <v>0</v>
      </c>
      <c r="N117" s="45">
        <v>0</v>
      </c>
      <c r="O117" s="45">
        <v>0</v>
      </c>
      <c r="P117" s="41">
        <v>0</v>
      </c>
      <c r="Q117" s="40">
        <v>0</v>
      </c>
    </row>
    <row r="118" spans="1:17" ht="15">
      <c r="A118" s="22" t="s">
        <v>122</v>
      </c>
      <c r="B118" s="53"/>
      <c r="C118" s="51"/>
      <c r="D118" s="41">
        <v>0</v>
      </c>
      <c r="E118" s="40">
        <v>0</v>
      </c>
      <c r="F118" s="45">
        <v>0</v>
      </c>
      <c r="G118" s="45">
        <v>0</v>
      </c>
      <c r="H118" s="41">
        <v>0</v>
      </c>
      <c r="I118" s="40">
        <v>0</v>
      </c>
      <c r="J118" s="45">
        <v>0</v>
      </c>
      <c r="K118" s="45">
        <v>0</v>
      </c>
      <c r="L118" s="41">
        <v>0</v>
      </c>
      <c r="M118" s="40">
        <v>0</v>
      </c>
      <c r="N118" s="45">
        <v>0</v>
      </c>
      <c r="O118" s="45">
        <v>0</v>
      </c>
      <c r="P118" s="41">
        <v>0</v>
      </c>
      <c r="Q118" s="40">
        <v>0</v>
      </c>
    </row>
    <row r="119" spans="1:17" ht="15">
      <c r="A119" s="22" t="s">
        <v>123</v>
      </c>
      <c r="B119" s="53"/>
      <c r="C119" s="51"/>
      <c r="D119" s="41">
        <v>0</v>
      </c>
      <c r="E119" s="40">
        <v>0</v>
      </c>
      <c r="F119" s="45">
        <v>0</v>
      </c>
      <c r="G119" s="45">
        <v>0</v>
      </c>
      <c r="H119" s="41">
        <v>0</v>
      </c>
      <c r="I119" s="40">
        <v>0</v>
      </c>
      <c r="J119" s="45">
        <v>0</v>
      </c>
      <c r="K119" s="45">
        <v>0</v>
      </c>
      <c r="L119" s="41">
        <v>0</v>
      </c>
      <c r="M119" s="40">
        <v>0</v>
      </c>
      <c r="N119" s="45">
        <v>0</v>
      </c>
      <c r="O119" s="45">
        <v>0</v>
      </c>
      <c r="P119" s="41">
        <v>0</v>
      </c>
      <c r="Q119" s="40">
        <v>0</v>
      </c>
    </row>
    <row r="120" spans="1:17" ht="14.25">
      <c r="A120" s="96" t="s">
        <v>124</v>
      </c>
      <c r="B120" s="97"/>
      <c r="C120" s="98"/>
      <c r="D120" s="90">
        <v>0</v>
      </c>
      <c r="E120" s="95">
        <v>2990.1718198071826</v>
      </c>
      <c r="F120" s="102">
        <v>0</v>
      </c>
      <c r="G120" s="102">
        <v>2917.8714521479674</v>
      </c>
      <c r="H120" s="90">
        <v>0</v>
      </c>
      <c r="I120" s="95">
        <v>3132.0290155560533</v>
      </c>
      <c r="J120" s="102">
        <v>0</v>
      </c>
      <c r="K120" s="102">
        <v>3325.0436435314373</v>
      </c>
      <c r="L120" s="90">
        <v>0</v>
      </c>
      <c r="M120" s="95">
        <v>3417.6616115087973</v>
      </c>
      <c r="N120" s="102">
        <v>0</v>
      </c>
      <c r="O120" s="102">
        <v>2635.3052429015493</v>
      </c>
      <c r="P120" s="90">
        <v>0</v>
      </c>
      <c r="Q120" s="95">
        <v>844.6338878045417</v>
      </c>
    </row>
    <row r="121" spans="1:17" ht="15">
      <c r="A121" s="22" t="s">
        <v>125</v>
      </c>
      <c r="B121" s="53"/>
      <c r="C121" s="51"/>
      <c r="D121" s="41">
        <v>0</v>
      </c>
      <c r="E121" s="40">
        <v>0</v>
      </c>
      <c r="F121" s="45">
        <v>0</v>
      </c>
      <c r="G121" s="45">
        <v>0</v>
      </c>
      <c r="H121" s="41">
        <v>0</v>
      </c>
      <c r="I121" s="40">
        <v>0</v>
      </c>
      <c r="J121" s="45">
        <v>0</v>
      </c>
      <c r="K121" s="45">
        <v>0</v>
      </c>
      <c r="L121" s="41">
        <v>0</v>
      </c>
      <c r="M121" s="40">
        <v>0</v>
      </c>
      <c r="N121" s="45">
        <v>0</v>
      </c>
      <c r="O121" s="45">
        <v>0</v>
      </c>
      <c r="P121" s="41">
        <v>0</v>
      </c>
      <c r="Q121" s="40">
        <v>0</v>
      </c>
    </row>
    <row r="122" spans="1:17" ht="14.25">
      <c r="A122" s="96" t="s">
        <v>126</v>
      </c>
      <c r="B122" s="97"/>
      <c r="C122" s="98"/>
      <c r="D122" s="90">
        <v>0</v>
      </c>
      <c r="E122" s="95">
        <v>23587.900817627335</v>
      </c>
      <c r="F122" s="102">
        <v>0</v>
      </c>
      <c r="G122" s="102">
        <v>23017.561049816424</v>
      </c>
      <c r="H122" s="90">
        <v>0</v>
      </c>
      <c r="I122" s="95">
        <v>24706.938005198343</v>
      </c>
      <c r="J122" s="102">
        <v>0</v>
      </c>
      <c r="K122" s="102">
        <v>26229.529406426976</v>
      </c>
      <c r="L122" s="90">
        <v>0</v>
      </c>
      <c r="M122" s="95">
        <v>26960.144091545983</v>
      </c>
      <c r="N122" s="102">
        <v>0</v>
      </c>
      <c r="O122" s="102">
        <v>20788.544083645149</v>
      </c>
      <c r="P122" s="90">
        <v>0</v>
      </c>
      <c r="Q122" s="95">
        <v>6662.874768857002</v>
      </c>
    </row>
    <row r="123" spans="1:17" ht="14.25">
      <c r="A123" s="96" t="s">
        <v>127</v>
      </c>
      <c r="B123" s="97"/>
      <c r="C123" s="98"/>
      <c r="D123" s="90">
        <v>49712.627068579306</v>
      </c>
      <c r="E123" s="95">
        <v>38854.219644164026</v>
      </c>
      <c r="F123" s="102">
        <v>48510.608779678601</v>
      </c>
      <c r="G123" s="102">
        <v>37914.750431466375</v>
      </c>
      <c r="H123" s="90">
        <v>52071.051364649626</v>
      </c>
      <c r="I123" s="95">
        <v>40697.508583355229</v>
      </c>
      <c r="J123" s="102">
        <v>55279.9854318363</v>
      </c>
      <c r="K123" s="102">
        <v>43205.535948276272</v>
      </c>
      <c r="L123" s="90">
        <v>56819.790760549819</v>
      </c>
      <c r="M123" s="95">
        <v>44409.011563607477</v>
      </c>
      <c r="N123" s="102">
        <v>43812.849109347968</v>
      </c>
      <c r="O123" s="102">
        <v>34243.092005233491</v>
      </c>
      <c r="P123" s="90">
        <v>14042.326663562444</v>
      </c>
      <c r="Q123" s="95">
        <v>10975.152122789405</v>
      </c>
    </row>
    <row r="124" spans="1:17" ht="15">
      <c r="A124" s="22" t="s">
        <v>128</v>
      </c>
      <c r="B124" s="53"/>
      <c r="C124" s="51"/>
      <c r="D124" s="41">
        <v>0</v>
      </c>
      <c r="E124" s="40">
        <v>0</v>
      </c>
      <c r="F124" s="45">
        <v>0</v>
      </c>
      <c r="G124" s="45">
        <v>0</v>
      </c>
      <c r="H124" s="41">
        <v>0</v>
      </c>
      <c r="I124" s="40">
        <v>0</v>
      </c>
      <c r="J124" s="45">
        <v>0</v>
      </c>
      <c r="K124" s="45">
        <v>0</v>
      </c>
      <c r="L124" s="41">
        <v>0</v>
      </c>
      <c r="M124" s="40">
        <v>0</v>
      </c>
      <c r="N124" s="45">
        <v>0</v>
      </c>
      <c r="O124" s="45">
        <v>0</v>
      </c>
      <c r="P124" s="41">
        <v>0</v>
      </c>
      <c r="Q124" s="40">
        <v>0</v>
      </c>
    </row>
    <row r="125" spans="1:17" ht="14.25">
      <c r="A125" s="96" t="s">
        <v>129</v>
      </c>
      <c r="B125" s="97"/>
      <c r="C125" s="98"/>
      <c r="D125" s="90">
        <v>414058.89615980006</v>
      </c>
      <c r="E125" s="95">
        <v>2425.2094223531467</v>
      </c>
      <c r="F125" s="102">
        <v>404047.22718926822</v>
      </c>
      <c r="G125" s="102">
        <v>2366.569470051666</v>
      </c>
      <c r="H125" s="90">
        <v>433702.3271810615</v>
      </c>
      <c r="I125" s="95">
        <v>2540.2641511415882</v>
      </c>
      <c r="J125" s="102">
        <v>460429.69557935488</v>
      </c>
      <c r="K125" s="102">
        <v>2696.8106383090294</v>
      </c>
      <c r="L125" s="90">
        <v>473254.80928393861</v>
      </c>
      <c r="M125" s="95">
        <v>2771.9293880511023</v>
      </c>
      <c r="N125" s="102">
        <v>364919.35770778282</v>
      </c>
      <c r="O125" s="102">
        <v>2137.3912574273445</v>
      </c>
      <c r="P125" s="90">
        <v>116959.22385692896</v>
      </c>
      <c r="Q125" s="95">
        <v>685.04894921872233</v>
      </c>
    </row>
    <row r="126" spans="1:17" ht="15">
      <c r="A126" s="22" t="s">
        <v>130</v>
      </c>
      <c r="B126" s="53"/>
      <c r="C126" s="51"/>
      <c r="D126" s="41">
        <v>0</v>
      </c>
      <c r="E126" s="40">
        <v>0</v>
      </c>
      <c r="F126" s="45">
        <v>0</v>
      </c>
      <c r="G126" s="45">
        <v>0</v>
      </c>
      <c r="H126" s="41">
        <v>0</v>
      </c>
      <c r="I126" s="40">
        <v>0</v>
      </c>
      <c r="J126" s="45">
        <v>0</v>
      </c>
      <c r="K126" s="45">
        <v>0</v>
      </c>
      <c r="L126" s="41">
        <v>0</v>
      </c>
      <c r="M126" s="40">
        <v>0</v>
      </c>
      <c r="N126" s="45">
        <v>0</v>
      </c>
      <c r="O126" s="45">
        <v>0</v>
      </c>
      <c r="P126" s="41">
        <v>0</v>
      </c>
      <c r="Q126" s="40">
        <v>0</v>
      </c>
    </row>
    <row r="127" spans="1:17" ht="15">
      <c r="A127" s="22" t="s">
        <v>131</v>
      </c>
      <c r="B127" s="53"/>
      <c r="C127" s="51"/>
      <c r="D127" s="41">
        <v>0</v>
      </c>
      <c r="E127" s="40">
        <v>0</v>
      </c>
      <c r="F127" s="45">
        <v>0</v>
      </c>
      <c r="G127" s="45">
        <v>0</v>
      </c>
      <c r="H127" s="41">
        <v>0</v>
      </c>
      <c r="I127" s="40">
        <v>0</v>
      </c>
      <c r="J127" s="45">
        <v>0</v>
      </c>
      <c r="K127" s="45">
        <v>0</v>
      </c>
      <c r="L127" s="41">
        <v>0</v>
      </c>
      <c r="M127" s="40">
        <v>0</v>
      </c>
      <c r="N127" s="45">
        <v>0</v>
      </c>
      <c r="O127" s="45">
        <v>0</v>
      </c>
      <c r="P127" s="41">
        <v>0</v>
      </c>
      <c r="Q127" s="40">
        <v>0</v>
      </c>
    </row>
    <row r="128" spans="1:17" ht="15">
      <c r="A128" s="22" t="s">
        <v>132</v>
      </c>
      <c r="B128" s="53"/>
      <c r="C128" s="51"/>
      <c r="D128" s="41">
        <v>0</v>
      </c>
      <c r="E128" s="40">
        <v>0</v>
      </c>
      <c r="F128" s="45">
        <v>0</v>
      </c>
      <c r="G128" s="45">
        <v>0</v>
      </c>
      <c r="H128" s="41">
        <v>0</v>
      </c>
      <c r="I128" s="40">
        <v>0</v>
      </c>
      <c r="J128" s="45">
        <v>0</v>
      </c>
      <c r="K128" s="45">
        <v>0</v>
      </c>
      <c r="L128" s="41">
        <v>0</v>
      </c>
      <c r="M128" s="40">
        <v>0</v>
      </c>
      <c r="N128" s="45">
        <v>0</v>
      </c>
      <c r="O128" s="45">
        <v>0</v>
      </c>
      <c r="P128" s="41">
        <v>0</v>
      </c>
      <c r="Q128" s="40">
        <v>0</v>
      </c>
    </row>
    <row r="129" spans="1:17" ht="15">
      <c r="A129" s="22" t="s">
        <v>133</v>
      </c>
      <c r="B129" s="53"/>
      <c r="C129" s="51"/>
      <c r="D129" s="41">
        <v>0</v>
      </c>
      <c r="E129" s="40">
        <v>0</v>
      </c>
      <c r="F129" s="45">
        <v>0</v>
      </c>
      <c r="G129" s="45">
        <v>0</v>
      </c>
      <c r="H129" s="41">
        <v>0</v>
      </c>
      <c r="I129" s="40">
        <v>0</v>
      </c>
      <c r="J129" s="45">
        <v>0</v>
      </c>
      <c r="K129" s="45">
        <v>0</v>
      </c>
      <c r="L129" s="41">
        <v>0</v>
      </c>
      <c r="M129" s="40">
        <v>0</v>
      </c>
      <c r="N129" s="45">
        <v>0</v>
      </c>
      <c r="O129" s="45">
        <v>0</v>
      </c>
      <c r="P129" s="41">
        <v>0</v>
      </c>
      <c r="Q129" s="40">
        <v>0</v>
      </c>
    </row>
    <row r="130" spans="1:17" ht="15">
      <c r="A130" s="22" t="s">
        <v>134</v>
      </c>
      <c r="B130" s="53"/>
      <c r="C130" s="51"/>
      <c r="D130" s="41">
        <v>0</v>
      </c>
      <c r="E130" s="40">
        <v>0</v>
      </c>
      <c r="F130" s="45">
        <v>0</v>
      </c>
      <c r="G130" s="45">
        <v>0</v>
      </c>
      <c r="H130" s="41">
        <v>0</v>
      </c>
      <c r="I130" s="40">
        <v>0</v>
      </c>
      <c r="J130" s="45">
        <v>0</v>
      </c>
      <c r="K130" s="45">
        <v>0</v>
      </c>
      <c r="L130" s="41">
        <v>0</v>
      </c>
      <c r="M130" s="40">
        <v>0</v>
      </c>
      <c r="N130" s="45">
        <v>0</v>
      </c>
      <c r="O130" s="45">
        <v>0</v>
      </c>
      <c r="P130" s="41">
        <v>0</v>
      </c>
      <c r="Q130" s="40">
        <v>0</v>
      </c>
    </row>
    <row r="131" spans="1:17" ht="15">
      <c r="A131" s="22" t="s">
        <v>135</v>
      </c>
      <c r="B131" s="53"/>
      <c r="C131" s="51"/>
      <c r="D131" s="41">
        <v>0</v>
      </c>
      <c r="E131" s="40">
        <v>0</v>
      </c>
      <c r="F131" s="45">
        <v>0</v>
      </c>
      <c r="G131" s="45">
        <v>0</v>
      </c>
      <c r="H131" s="41">
        <v>0</v>
      </c>
      <c r="I131" s="40">
        <v>0</v>
      </c>
      <c r="J131" s="45">
        <v>0</v>
      </c>
      <c r="K131" s="45">
        <v>0</v>
      </c>
      <c r="L131" s="41">
        <v>0</v>
      </c>
      <c r="M131" s="40">
        <v>0</v>
      </c>
      <c r="N131" s="45">
        <v>0</v>
      </c>
      <c r="O131" s="45">
        <v>0</v>
      </c>
      <c r="P131" s="41">
        <v>0</v>
      </c>
      <c r="Q131" s="40">
        <v>0</v>
      </c>
    </row>
    <row r="132" spans="1:17" ht="15">
      <c r="A132" s="22" t="s">
        <v>136</v>
      </c>
      <c r="B132" s="53"/>
      <c r="C132" s="51"/>
      <c r="D132" s="41">
        <v>0</v>
      </c>
      <c r="E132" s="40">
        <v>0</v>
      </c>
      <c r="F132" s="45">
        <v>0</v>
      </c>
      <c r="G132" s="45">
        <v>0</v>
      </c>
      <c r="H132" s="41">
        <v>0</v>
      </c>
      <c r="I132" s="40">
        <v>0</v>
      </c>
      <c r="J132" s="45">
        <v>0</v>
      </c>
      <c r="K132" s="45">
        <v>0</v>
      </c>
      <c r="L132" s="41">
        <v>0</v>
      </c>
      <c r="M132" s="40">
        <v>0</v>
      </c>
      <c r="N132" s="45">
        <v>0</v>
      </c>
      <c r="O132" s="45">
        <v>0</v>
      </c>
      <c r="P132" s="41">
        <v>0</v>
      </c>
      <c r="Q132" s="40">
        <v>0</v>
      </c>
    </row>
    <row r="133" spans="1:17" ht="15">
      <c r="A133" s="22" t="s">
        <v>137</v>
      </c>
      <c r="B133" s="53"/>
      <c r="C133" s="51"/>
      <c r="D133" s="41">
        <v>0</v>
      </c>
      <c r="E133" s="40">
        <v>0</v>
      </c>
      <c r="F133" s="45">
        <v>0</v>
      </c>
      <c r="G133" s="45">
        <v>0</v>
      </c>
      <c r="H133" s="41">
        <v>0</v>
      </c>
      <c r="I133" s="40">
        <v>0</v>
      </c>
      <c r="J133" s="45">
        <v>0</v>
      </c>
      <c r="K133" s="45">
        <v>0</v>
      </c>
      <c r="L133" s="41">
        <v>0</v>
      </c>
      <c r="M133" s="40">
        <v>0</v>
      </c>
      <c r="N133" s="45">
        <v>0</v>
      </c>
      <c r="O133" s="45">
        <v>0</v>
      </c>
      <c r="P133" s="41">
        <v>0</v>
      </c>
      <c r="Q133" s="40">
        <v>0</v>
      </c>
    </row>
    <row r="134" spans="1:17" ht="15">
      <c r="A134" s="22" t="s">
        <v>138</v>
      </c>
      <c r="B134" s="53"/>
      <c r="C134" s="51"/>
      <c r="D134" s="41">
        <v>0</v>
      </c>
      <c r="E134" s="40">
        <v>0</v>
      </c>
      <c r="F134" s="45">
        <v>0</v>
      </c>
      <c r="G134" s="45">
        <v>0</v>
      </c>
      <c r="H134" s="41">
        <v>0</v>
      </c>
      <c r="I134" s="40">
        <v>0</v>
      </c>
      <c r="J134" s="45">
        <v>0</v>
      </c>
      <c r="K134" s="45">
        <v>0</v>
      </c>
      <c r="L134" s="41">
        <v>0</v>
      </c>
      <c r="M134" s="40">
        <v>0</v>
      </c>
      <c r="N134" s="45">
        <v>0</v>
      </c>
      <c r="O134" s="45">
        <v>0</v>
      </c>
      <c r="P134" s="41">
        <v>0</v>
      </c>
      <c r="Q134" s="40">
        <v>0</v>
      </c>
    </row>
    <row r="135" spans="1:17" ht="14.25">
      <c r="A135" s="96" t="s">
        <v>139</v>
      </c>
      <c r="B135" s="97"/>
      <c r="C135" s="98"/>
      <c r="D135" s="90">
        <v>0</v>
      </c>
      <c r="E135" s="95">
        <v>8720.5264260740423</v>
      </c>
      <c r="F135" s="102">
        <v>0</v>
      </c>
      <c r="G135" s="102">
        <v>8509.6698918071543</v>
      </c>
      <c r="H135" s="90">
        <v>0</v>
      </c>
      <c r="I135" s="95">
        <v>9134.238245596358</v>
      </c>
      <c r="J135" s="102">
        <v>0</v>
      </c>
      <c r="K135" s="102">
        <v>9697.1454179295943</v>
      </c>
      <c r="L135" s="90">
        <v>0</v>
      </c>
      <c r="M135" s="95">
        <v>9967.256129269228</v>
      </c>
      <c r="N135" s="102">
        <v>0</v>
      </c>
      <c r="O135" s="102">
        <v>7685.5948073834588</v>
      </c>
      <c r="P135" s="90">
        <v>0</v>
      </c>
      <c r="Q135" s="95">
        <v>2463.2872566607653</v>
      </c>
    </row>
    <row r="136" spans="1:17" ht="14.25">
      <c r="A136" s="96" t="s">
        <v>140</v>
      </c>
      <c r="B136" s="97"/>
      <c r="C136" s="98"/>
      <c r="D136" s="90">
        <v>263456.93179038644</v>
      </c>
      <c r="E136" s="95">
        <v>47895.636175686515</v>
      </c>
      <c r="F136" s="102">
        <v>257086.71824458355</v>
      </c>
      <c r="G136" s="102">
        <v>46737.55151920097</v>
      </c>
      <c r="H136" s="90">
        <v>275955.63213155803</v>
      </c>
      <c r="I136" s="95">
        <v>50167.860330661388</v>
      </c>
      <c r="J136" s="102">
        <v>292961.69223158818</v>
      </c>
      <c r="K136" s="102">
        <v>53259.508220878815</v>
      </c>
      <c r="L136" s="90">
        <v>301122.04124910681</v>
      </c>
      <c r="M136" s="95">
        <v>54743.033839102667</v>
      </c>
      <c r="N136" s="102">
        <v>232190.48117132328</v>
      </c>
      <c r="O136" s="102">
        <v>42211.494433129556</v>
      </c>
      <c r="P136" s="90">
        <v>74418.684268624827</v>
      </c>
      <c r="Q136" s="95">
        <v>13529.081213316562</v>
      </c>
    </row>
    <row r="137" spans="1:17" ht="15">
      <c r="A137" s="22" t="s">
        <v>141</v>
      </c>
      <c r="B137" s="53"/>
      <c r="C137" s="51"/>
      <c r="D137" s="41">
        <v>0</v>
      </c>
      <c r="E137" s="40">
        <v>0</v>
      </c>
      <c r="F137" s="45">
        <v>0</v>
      </c>
      <c r="G137" s="45">
        <v>0</v>
      </c>
      <c r="H137" s="41">
        <v>0</v>
      </c>
      <c r="I137" s="40">
        <v>0</v>
      </c>
      <c r="J137" s="45">
        <v>0</v>
      </c>
      <c r="K137" s="45">
        <v>0</v>
      </c>
      <c r="L137" s="41">
        <v>0</v>
      </c>
      <c r="M137" s="40">
        <v>0</v>
      </c>
      <c r="N137" s="45">
        <v>0</v>
      </c>
      <c r="O137" s="45">
        <v>0</v>
      </c>
      <c r="P137" s="41">
        <v>0</v>
      </c>
      <c r="Q137" s="40">
        <v>0</v>
      </c>
    </row>
    <row r="138" spans="1:17" ht="14.25">
      <c r="A138" s="96" t="s">
        <v>142</v>
      </c>
      <c r="B138" s="97"/>
      <c r="C138" s="98"/>
      <c r="D138" s="90">
        <v>0</v>
      </c>
      <c r="E138" s="95">
        <v>94.40783347809527</v>
      </c>
      <c r="F138" s="102">
        <v>0</v>
      </c>
      <c r="G138" s="102">
        <v>92.125114797796684</v>
      </c>
      <c r="H138" s="90">
        <v>0</v>
      </c>
      <c r="I138" s="95">
        <v>98.886649854203228</v>
      </c>
      <c r="J138" s="102">
        <v>0</v>
      </c>
      <c r="K138" s="102">
        <v>104.98064510090835</v>
      </c>
      <c r="L138" s="90">
        <v>0</v>
      </c>
      <c r="M138" s="95">
        <v>107.90484552309344</v>
      </c>
      <c r="N138" s="102">
        <v>0</v>
      </c>
      <c r="O138" s="102">
        <v>83.203733273041138</v>
      </c>
      <c r="P138" s="90">
        <v>0</v>
      </c>
      <c r="Q138" s="95">
        <v>26.66738242317771</v>
      </c>
    </row>
    <row r="139" spans="1:17" ht="14.25">
      <c r="A139" s="96" t="s">
        <v>143</v>
      </c>
      <c r="B139" s="97"/>
      <c r="C139" s="98"/>
      <c r="D139" s="90">
        <v>14244.943900030679</v>
      </c>
      <c r="E139" s="95">
        <v>0</v>
      </c>
      <c r="F139" s="102">
        <v>13900.510622171909</v>
      </c>
      <c r="G139" s="102">
        <v>0</v>
      </c>
      <c r="H139" s="90">
        <v>14920.74044853425</v>
      </c>
      <c r="I139" s="95">
        <v>0</v>
      </c>
      <c r="J139" s="102">
        <v>15840.24698965734</v>
      </c>
      <c r="K139" s="102">
        <v>0</v>
      </c>
      <c r="L139" s="90">
        <v>16281.471721036623</v>
      </c>
      <c r="M139" s="95">
        <v>0</v>
      </c>
      <c r="N139" s="102">
        <v>12554.387375308082</v>
      </c>
      <c r="O139" s="102">
        <v>0</v>
      </c>
      <c r="P139" s="90">
        <v>4023.7695600436618</v>
      </c>
      <c r="Q139" s="95">
        <v>0</v>
      </c>
    </row>
    <row r="140" spans="1:17" ht="14.25">
      <c r="A140" s="96" t="s">
        <v>144</v>
      </c>
      <c r="B140" s="97"/>
      <c r="C140" s="98"/>
      <c r="D140" s="90">
        <v>74104.287648527956</v>
      </c>
      <c r="E140" s="95">
        <v>0</v>
      </c>
      <c r="F140" s="102">
        <v>72312.495214854935</v>
      </c>
      <c r="G140" s="102">
        <v>0</v>
      </c>
      <c r="H140" s="90">
        <v>77619.880421208727</v>
      </c>
      <c r="I140" s="95">
        <v>0</v>
      </c>
      <c r="J140" s="102">
        <v>82403.288323428802</v>
      </c>
      <c r="K140" s="102">
        <v>0</v>
      </c>
      <c r="L140" s="90">
        <v>84698.60409590471</v>
      </c>
      <c r="M140" s="95">
        <v>0</v>
      </c>
      <c r="N140" s="102">
        <v>65309.764632268882</v>
      </c>
      <c r="O140" s="102">
        <v>0</v>
      </c>
      <c r="P140" s="90">
        <v>20932.239466960913</v>
      </c>
      <c r="Q140" s="95">
        <v>0</v>
      </c>
    </row>
    <row r="141" spans="1:17" ht="15">
      <c r="A141" s="22" t="s">
        <v>145</v>
      </c>
      <c r="B141" s="53"/>
      <c r="C141" s="51"/>
      <c r="D141" s="41">
        <v>0</v>
      </c>
      <c r="E141" s="40">
        <v>0</v>
      </c>
      <c r="F141" s="45">
        <v>0</v>
      </c>
      <c r="G141" s="45">
        <v>0</v>
      </c>
      <c r="H141" s="41">
        <v>0</v>
      </c>
      <c r="I141" s="40">
        <v>0</v>
      </c>
      <c r="J141" s="45">
        <v>0</v>
      </c>
      <c r="K141" s="45">
        <v>0</v>
      </c>
      <c r="L141" s="41">
        <v>0</v>
      </c>
      <c r="M141" s="40">
        <v>0</v>
      </c>
      <c r="N141" s="45">
        <v>0</v>
      </c>
      <c r="O141" s="45">
        <v>0</v>
      </c>
      <c r="P141" s="41">
        <v>0</v>
      </c>
      <c r="Q141" s="40">
        <v>0</v>
      </c>
    </row>
    <row r="142" spans="1:17" ht="14.25">
      <c r="A142" s="96" t="s">
        <v>146</v>
      </c>
      <c r="B142" s="97"/>
      <c r="C142" s="98"/>
      <c r="D142" s="90">
        <v>0</v>
      </c>
      <c r="E142" s="95">
        <v>29447.966365949262</v>
      </c>
      <c r="F142" s="102">
        <v>0</v>
      </c>
      <c r="G142" s="102">
        <v>28735.934107143603</v>
      </c>
      <c r="H142" s="90">
        <v>0</v>
      </c>
      <c r="I142" s="95">
        <v>30845.011813809178</v>
      </c>
      <c r="J142" s="102">
        <v>0</v>
      </c>
      <c r="K142" s="102">
        <v>32745.86855893155</v>
      </c>
      <c r="L142" s="90">
        <v>0</v>
      </c>
      <c r="M142" s="95">
        <v>33657.993670877702</v>
      </c>
      <c r="N142" s="102">
        <v>0</v>
      </c>
      <c r="O142" s="102">
        <v>25953.150799869014</v>
      </c>
      <c r="P142" s="90">
        <v>0</v>
      </c>
      <c r="Q142" s="95">
        <v>8318.1675898520753</v>
      </c>
    </row>
    <row r="143" spans="1:17" ht="14.25">
      <c r="A143" s="96" t="s">
        <v>147</v>
      </c>
      <c r="B143" s="97"/>
      <c r="C143" s="98"/>
      <c r="D143" s="90">
        <v>11783.688358519777</v>
      </c>
      <c r="E143" s="95">
        <v>0</v>
      </c>
      <c r="F143" s="102">
        <v>11498.766604171382</v>
      </c>
      <c r="G143" s="102">
        <v>0</v>
      </c>
      <c r="H143" s="90">
        <v>12342.720108817664</v>
      </c>
      <c r="I143" s="95">
        <v>0</v>
      </c>
      <c r="J143" s="102">
        <v>13103.353397390432</v>
      </c>
      <c r="K143" s="102">
        <v>0</v>
      </c>
      <c r="L143" s="90">
        <v>13468.342881879304</v>
      </c>
      <c r="M143" s="95">
        <v>0</v>
      </c>
      <c r="N143" s="102">
        <v>10385.227867583731</v>
      </c>
      <c r="O143" s="102">
        <v>0</v>
      </c>
      <c r="P143" s="90">
        <v>3328.5386628971301</v>
      </c>
      <c r="Q143" s="95">
        <v>0</v>
      </c>
    </row>
    <row r="144" spans="1:17" ht="14.25">
      <c r="A144" s="96" t="s">
        <v>148</v>
      </c>
      <c r="B144" s="97"/>
      <c r="C144" s="98"/>
      <c r="D144" s="90">
        <v>0</v>
      </c>
      <c r="E144" s="95">
        <v>354.48237471474124</v>
      </c>
      <c r="F144" s="102">
        <v>0</v>
      </c>
      <c r="G144" s="102">
        <v>345.91122644465946</v>
      </c>
      <c r="H144" s="90">
        <v>0</v>
      </c>
      <c r="I144" s="95">
        <v>371.29942692770612</v>
      </c>
      <c r="J144" s="102">
        <v>0</v>
      </c>
      <c r="K144" s="102">
        <v>394.18115005350575</v>
      </c>
      <c r="L144" s="90">
        <v>0</v>
      </c>
      <c r="M144" s="95">
        <v>405.1609328915319</v>
      </c>
      <c r="N144" s="102">
        <v>0</v>
      </c>
      <c r="O144" s="102">
        <v>312.41323806676354</v>
      </c>
      <c r="P144" s="90">
        <v>0</v>
      </c>
      <c r="Q144" s="95">
        <v>100.13064277115861</v>
      </c>
    </row>
    <row r="145" spans="1:17" ht="15">
      <c r="A145" s="22" t="s">
        <v>149</v>
      </c>
      <c r="B145" s="53"/>
      <c r="C145" s="51"/>
      <c r="D145" s="41">
        <v>0</v>
      </c>
      <c r="E145" s="40">
        <v>0</v>
      </c>
      <c r="F145" s="45">
        <v>0</v>
      </c>
      <c r="G145" s="45">
        <v>0</v>
      </c>
      <c r="H145" s="41">
        <v>0</v>
      </c>
      <c r="I145" s="40">
        <v>0</v>
      </c>
      <c r="J145" s="45">
        <v>0</v>
      </c>
      <c r="K145" s="45">
        <v>0</v>
      </c>
      <c r="L145" s="41">
        <v>0</v>
      </c>
      <c r="M145" s="40">
        <v>0</v>
      </c>
      <c r="N145" s="45">
        <v>0</v>
      </c>
      <c r="O145" s="45">
        <v>0</v>
      </c>
      <c r="P145" s="41">
        <v>0</v>
      </c>
      <c r="Q145" s="40">
        <v>0</v>
      </c>
    </row>
    <row r="146" spans="1:17" ht="14.25">
      <c r="A146" s="96" t="s">
        <v>150</v>
      </c>
      <c r="B146" s="97"/>
      <c r="C146" s="98"/>
      <c r="D146" s="90">
        <v>1348301.5643760171</v>
      </c>
      <c r="E146" s="95">
        <v>42232.030193889164</v>
      </c>
      <c r="F146" s="102">
        <v>1315700.5284843182</v>
      </c>
      <c r="G146" s="102">
        <v>41210.887766625514</v>
      </c>
      <c r="H146" s="90">
        <v>1412266.543806039</v>
      </c>
      <c r="I146" s="95">
        <v>44235.566356728486</v>
      </c>
      <c r="J146" s="102">
        <v>1499298.9755622337</v>
      </c>
      <c r="K146" s="102">
        <v>46961.630304800987</v>
      </c>
      <c r="L146" s="90">
        <v>1541061.4422827095</v>
      </c>
      <c r="M146" s="95">
        <v>48269.730660174122</v>
      </c>
      <c r="N146" s="102">
        <v>1188288.2977077889</v>
      </c>
      <c r="O146" s="102">
        <v>37220.031922951268</v>
      </c>
      <c r="P146" s="90">
        <v>380854.76717698993</v>
      </c>
      <c r="Q146" s="95">
        <v>11929.282329616621</v>
      </c>
    </row>
    <row r="147" spans="1:17" ht="15">
      <c r="A147" s="22" t="s">
        <v>151</v>
      </c>
      <c r="B147" s="53"/>
      <c r="C147" s="51"/>
      <c r="D147" s="41">
        <v>0</v>
      </c>
      <c r="E147" s="40">
        <v>0</v>
      </c>
      <c r="F147" s="45">
        <v>0</v>
      </c>
      <c r="G147" s="45">
        <v>0</v>
      </c>
      <c r="H147" s="41">
        <v>0</v>
      </c>
      <c r="I147" s="40">
        <v>0</v>
      </c>
      <c r="J147" s="45">
        <v>0</v>
      </c>
      <c r="K147" s="45">
        <v>0</v>
      </c>
      <c r="L147" s="41">
        <v>0</v>
      </c>
      <c r="M147" s="40">
        <v>0</v>
      </c>
      <c r="N147" s="45">
        <v>0</v>
      </c>
      <c r="O147" s="45">
        <v>0</v>
      </c>
      <c r="P147" s="41">
        <v>0</v>
      </c>
      <c r="Q147" s="40">
        <v>0</v>
      </c>
    </row>
    <row r="148" spans="1:17" ht="14.25">
      <c r="A148" s="96" t="s">
        <v>152</v>
      </c>
      <c r="B148" s="97"/>
      <c r="C148" s="98"/>
      <c r="D148" s="90">
        <v>38965.349130460629</v>
      </c>
      <c r="E148" s="95">
        <v>0</v>
      </c>
      <c r="F148" s="102">
        <v>38023.192880628922</v>
      </c>
      <c r="G148" s="102">
        <v>0</v>
      </c>
      <c r="H148" s="90">
        <v>40813.91018050065</v>
      </c>
      <c r="I148" s="95">
        <v>0</v>
      </c>
      <c r="J148" s="102">
        <v>43329.110917972583</v>
      </c>
      <c r="K148" s="102">
        <v>0</v>
      </c>
      <c r="L148" s="90">
        <v>44536.028672359134</v>
      </c>
      <c r="M148" s="95">
        <v>0</v>
      </c>
      <c r="N148" s="102">
        <v>34341.032904796004</v>
      </c>
      <c r="O148" s="102">
        <v>0</v>
      </c>
      <c r="P148" s="90">
        <v>11006.542870785443</v>
      </c>
      <c r="Q148" s="95">
        <v>0</v>
      </c>
    </row>
    <row r="149" spans="1:17" ht="14.25">
      <c r="A149" s="96" t="s">
        <v>153</v>
      </c>
      <c r="B149" s="97"/>
      <c r="C149" s="98"/>
      <c r="D149" s="90">
        <v>19422.611863201993</v>
      </c>
      <c r="E149" s="95">
        <v>53807.255746271294</v>
      </c>
      <c r="F149" s="102">
        <v>18952.986014510032</v>
      </c>
      <c r="G149" s="102">
        <v>52506.232056789893</v>
      </c>
      <c r="H149" s="90">
        <v>20344.042944446766</v>
      </c>
      <c r="I149" s="95">
        <v>56359.933943740412</v>
      </c>
      <c r="J149" s="102">
        <v>21597.766285110167</v>
      </c>
      <c r="K149" s="102">
        <v>59833.174973385518</v>
      </c>
      <c r="L149" s="90">
        <v>22199.364772416735</v>
      </c>
      <c r="M149" s="95">
        <v>61499.80785937771</v>
      </c>
      <c r="N149" s="102">
        <v>17117.581850944807</v>
      </c>
      <c r="O149" s="102">
        <v>47421.536861195127</v>
      </c>
      <c r="P149" s="90">
        <v>5486.305522868839</v>
      </c>
      <c r="Q149" s="95">
        <v>15198.936499908894</v>
      </c>
    </row>
    <row r="150" spans="1:17" ht="14.25">
      <c r="A150" s="96" t="s">
        <v>154</v>
      </c>
      <c r="B150" s="97"/>
      <c r="C150" s="98"/>
      <c r="D150" s="90">
        <v>12319.430124057064</v>
      </c>
      <c r="E150" s="95">
        <v>0</v>
      </c>
      <c r="F150" s="102">
        <v>12021.55448981382</v>
      </c>
      <c r="G150" s="102">
        <v>0</v>
      </c>
      <c r="H150" s="90">
        <v>12903.878080875675</v>
      </c>
      <c r="I150" s="95">
        <v>0</v>
      </c>
      <c r="J150" s="102">
        <v>13699.093327876746</v>
      </c>
      <c r="K150" s="102">
        <v>0</v>
      </c>
      <c r="L150" s="90">
        <v>14080.676946975536</v>
      </c>
      <c r="M150" s="95">
        <v>0</v>
      </c>
      <c r="N150" s="102">
        <v>10857.389057188142</v>
      </c>
      <c r="O150" s="102">
        <v>0</v>
      </c>
      <c r="P150" s="90">
        <v>3479.8696490590578</v>
      </c>
      <c r="Q150" s="95">
        <v>0</v>
      </c>
    </row>
    <row r="151" spans="1:17" ht="15">
      <c r="A151" s="22" t="s">
        <v>155</v>
      </c>
      <c r="B151" s="53"/>
      <c r="C151" s="51"/>
      <c r="D151" s="41">
        <v>0</v>
      </c>
      <c r="E151" s="40">
        <v>0</v>
      </c>
      <c r="F151" s="45">
        <v>0</v>
      </c>
      <c r="G151" s="45">
        <v>0</v>
      </c>
      <c r="H151" s="41">
        <v>0</v>
      </c>
      <c r="I151" s="40">
        <v>0</v>
      </c>
      <c r="J151" s="45">
        <v>0</v>
      </c>
      <c r="K151" s="45">
        <v>0</v>
      </c>
      <c r="L151" s="41">
        <v>0</v>
      </c>
      <c r="M151" s="40">
        <v>0</v>
      </c>
      <c r="N151" s="45">
        <v>0</v>
      </c>
      <c r="O151" s="45">
        <v>0</v>
      </c>
      <c r="P151" s="41">
        <v>0</v>
      </c>
      <c r="Q151" s="40">
        <v>0</v>
      </c>
    </row>
    <row r="152" spans="1:17" ht="15">
      <c r="A152" s="22" t="s">
        <v>156</v>
      </c>
      <c r="B152" s="53"/>
      <c r="C152" s="51"/>
      <c r="D152" s="41">
        <v>0</v>
      </c>
      <c r="E152" s="40">
        <v>0</v>
      </c>
      <c r="F152" s="45">
        <v>0</v>
      </c>
      <c r="G152" s="45">
        <v>0</v>
      </c>
      <c r="H152" s="41">
        <v>0</v>
      </c>
      <c r="I152" s="40">
        <v>0</v>
      </c>
      <c r="J152" s="45">
        <v>0</v>
      </c>
      <c r="K152" s="45">
        <v>0</v>
      </c>
      <c r="L152" s="41">
        <v>0</v>
      </c>
      <c r="M152" s="40">
        <v>0</v>
      </c>
      <c r="N152" s="45">
        <v>0</v>
      </c>
      <c r="O152" s="45">
        <v>0</v>
      </c>
      <c r="P152" s="41">
        <v>0</v>
      </c>
      <c r="Q152" s="40">
        <v>0</v>
      </c>
    </row>
    <row r="153" spans="1:17" ht="14.25">
      <c r="A153" s="96" t="s">
        <v>157</v>
      </c>
      <c r="B153" s="97"/>
      <c r="C153" s="98"/>
      <c r="D153" s="90">
        <v>0</v>
      </c>
      <c r="E153" s="95">
        <v>1401.8053552873168</v>
      </c>
      <c r="F153" s="102">
        <v>0</v>
      </c>
      <c r="G153" s="102">
        <v>1367.9106332841961</v>
      </c>
      <c r="H153" s="90">
        <v>0</v>
      </c>
      <c r="I153" s="95">
        <v>1468.3086161934514</v>
      </c>
      <c r="J153" s="102">
        <v>0</v>
      </c>
      <c r="K153" s="102">
        <v>1558.7947004219254</v>
      </c>
      <c r="L153" s="90">
        <v>0</v>
      </c>
      <c r="M153" s="95">
        <v>1602.2144004694178</v>
      </c>
      <c r="N153" s="102">
        <v>0</v>
      </c>
      <c r="O153" s="102">
        <v>1235.442384228726</v>
      </c>
      <c r="P153" s="90">
        <v>0</v>
      </c>
      <c r="Q153" s="95">
        <v>395.96798395949793</v>
      </c>
    </row>
    <row r="154" spans="1:17" ht="15">
      <c r="A154" s="22" t="s">
        <v>158</v>
      </c>
      <c r="B154" s="53"/>
      <c r="C154" s="51"/>
      <c r="D154" s="41">
        <v>0</v>
      </c>
      <c r="E154" s="40">
        <v>0</v>
      </c>
      <c r="F154" s="45">
        <v>0</v>
      </c>
      <c r="G154" s="45">
        <v>0</v>
      </c>
      <c r="H154" s="41">
        <v>0</v>
      </c>
      <c r="I154" s="40">
        <v>0</v>
      </c>
      <c r="J154" s="45">
        <v>0</v>
      </c>
      <c r="K154" s="45">
        <v>0</v>
      </c>
      <c r="L154" s="41">
        <v>0</v>
      </c>
      <c r="M154" s="40">
        <v>0</v>
      </c>
      <c r="N154" s="45">
        <v>0</v>
      </c>
      <c r="O154" s="45">
        <v>0</v>
      </c>
      <c r="P154" s="41">
        <v>0</v>
      </c>
      <c r="Q154" s="40">
        <v>0</v>
      </c>
    </row>
    <row r="155" spans="1:17" ht="15">
      <c r="A155" s="22" t="s">
        <v>159</v>
      </c>
      <c r="B155" s="53"/>
      <c r="C155" s="51"/>
      <c r="D155" s="41">
        <v>0</v>
      </c>
      <c r="E155" s="40">
        <v>0</v>
      </c>
      <c r="F155" s="45">
        <v>0</v>
      </c>
      <c r="G155" s="45">
        <v>0</v>
      </c>
      <c r="H155" s="41">
        <v>0</v>
      </c>
      <c r="I155" s="40">
        <v>0</v>
      </c>
      <c r="J155" s="45">
        <v>0</v>
      </c>
      <c r="K155" s="45">
        <v>0</v>
      </c>
      <c r="L155" s="41">
        <v>0</v>
      </c>
      <c r="M155" s="40">
        <v>0</v>
      </c>
      <c r="N155" s="45">
        <v>0</v>
      </c>
      <c r="O155" s="45">
        <v>0</v>
      </c>
      <c r="P155" s="41">
        <v>0</v>
      </c>
      <c r="Q155" s="40">
        <v>0</v>
      </c>
    </row>
    <row r="156" spans="1:17" ht="15">
      <c r="A156" s="22" t="s">
        <v>160</v>
      </c>
      <c r="B156" s="53"/>
      <c r="C156" s="51"/>
      <c r="D156" s="41">
        <v>0</v>
      </c>
      <c r="E156" s="40">
        <v>0</v>
      </c>
      <c r="F156" s="45">
        <v>0</v>
      </c>
      <c r="G156" s="45">
        <v>0</v>
      </c>
      <c r="H156" s="41">
        <v>0</v>
      </c>
      <c r="I156" s="40">
        <v>0</v>
      </c>
      <c r="J156" s="45">
        <v>0</v>
      </c>
      <c r="K156" s="45">
        <v>0</v>
      </c>
      <c r="L156" s="41">
        <v>0</v>
      </c>
      <c r="M156" s="40">
        <v>0</v>
      </c>
      <c r="N156" s="45">
        <v>0</v>
      </c>
      <c r="O156" s="45">
        <v>0</v>
      </c>
      <c r="P156" s="41">
        <v>0</v>
      </c>
      <c r="Q156" s="40">
        <v>0</v>
      </c>
    </row>
    <row r="157" spans="1:17" ht="15">
      <c r="A157" s="22" t="s">
        <v>161</v>
      </c>
      <c r="B157" s="53"/>
      <c r="C157" s="51"/>
      <c r="D157" s="41">
        <v>0</v>
      </c>
      <c r="E157" s="40">
        <v>0</v>
      </c>
      <c r="F157" s="45">
        <v>0</v>
      </c>
      <c r="G157" s="45">
        <v>0</v>
      </c>
      <c r="H157" s="41">
        <v>0</v>
      </c>
      <c r="I157" s="40">
        <v>0</v>
      </c>
      <c r="J157" s="45">
        <v>0</v>
      </c>
      <c r="K157" s="45">
        <v>0</v>
      </c>
      <c r="L157" s="41">
        <v>0</v>
      </c>
      <c r="M157" s="40">
        <v>0</v>
      </c>
      <c r="N157" s="45">
        <v>0</v>
      </c>
      <c r="O157" s="45">
        <v>0</v>
      </c>
      <c r="P157" s="41">
        <v>0</v>
      </c>
      <c r="Q157" s="40">
        <v>0</v>
      </c>
    </row>
    <row r="158" spans="1:17" ht="15">
      <c r="A158" s="22" t="s">
        <v>162</v>
      </c>
      <c r="B158" s="53"/>
      <c r="C158" s="51"/>
      <c r="D158" s="41">
        <v>0</v>
      </c>
      <c r="E158" s="40">
        <v>0</v>
      </c>
      <c r="F158" s="45">
        <v>0</v>
      </c>
      <c r="G158" s="45">
        <v>0</v>
      </c>
      <c r="H158" s="41">
        <v>0</v>
      </c>
      <c r="I158" s="40">
        <v>0</v>
      </c>
      <c r="J158" s="45">
        <v>0</v>
      </c>
      <c r="K158" s="45">
        <v>0</v>
      </c>
      <c r="L158" s="41">
        <v>0</v>
      </c>
      <c r="M158" s="40">
        <v>0</v>
      </c>
      <c r="N158" s="45">
        <v>0</v>
      </c>
      <c r="O158" s="45">
        <v>0</v>
      </c>
      <c r="P158" s="41">
        <v>0</v>
      </c>
      <c r="Q158" s="40">
        <v>0</v>
      </c>
    </row>
    <row r="159" spans="1:17" ht="15">
      <c r="A159" s="22" t="s">
        <v>163</v>
      </c>
      <c r="B159" s="53"/>
      <c r="C159" s="51"/>
      <c r="D159" s="41">
        <v>0</v>
      </c>
      <c r="E159" s="40">
        <v>0</v>
      </c>
      <c r="F159" s="45">
        <v>0</v>
      </c>
      <c r="G159" s="45">
        <v>0</v>
      </c>
      <c r="H159" s="41">
        <v>0</v>
      </c>
      <c r="I159" s="40">
        <v>0</v>
      </c>
      <c r="J159" s="45">
        <v>0</v>
      </c>
      <c r="K159" s="45">
        <v>0</v>
      </c>
      <c r="L159" s="41">
        <v>0</v>
      </c>
      <c r="M159" s="40">
        <v>0</v>
      </c>
      <c r="N159" s="45">
        <v>0</v>
      </c>
      <c r="O159" s="45">
        <v>0</v>
      </c>
      <c r="P159" s="41">
        <v>0</v>
      </c>
      <c r="Q159" s="40">
        <v>0</v>
      </c>
    </row>
    <row r="160" spans="1:17" ht="15">
      <c r="A160" s="22" t="s">
        <v>164</v>
      </c>
      <c r="B160" s="53"/>
      <c r="C160" s="51"/>
      <c r="D160" s="41">
        <v>0</v>
      </c>
      <c r="E160" s="40">
        <v>0</v>
      </c>
      <c r="F160" s="45">
        <v>0</v>
      </c>
      <c r="G160" s="45">
        <v>0</v>
      </c>
      <c r="H160" s="41">
        <v>0</v>
      </c>
      <c r="I160" s="40">
        <v>0</v>
      </c>
      <c r="J160" s="45">
        <v>0</v>
      </c>
      <c r="K160" s="45">
        <v>0</v>
      </c>
      <c r="L160" s="41">
        <v>0</v>
      </c>
      <c r="M160" s="40">
        <v>0</v>
      </c>
      <c r="N160" s="45">
        <v>0</v>
      </c>
      <c r="O160" s="45">
        <v>0</v>
      </c>
      <c r="P160" s="41">
        <v>0</v>
      </c>
      <c r="Q160" s="40">
        <v>0</v>
      </c>
    </row>
    <row r="161" spans="1:17" ht="15">
      <c r="A161" s="22" t="s">
        <v>165</v>
      </c>
      <c r="B161" s="53"/>
      <c r="C161" s="51"/>
      <c r="D161" s="41">
        <v>0</v>
      </c>
      <c r="E161" s="40">
        <v>0</v>
      </c>
      <c r="F161" s="45">
        <v>0</v>
      </c>
      <c r="G161" s="45">
        <v>0</v>
      </c>
      <c r="H161" s="41">
        <v>0</v>
      </c>
      <c r="I161" s="40">
        <v>0</v>
      </c>
      <c r="J161" s="45">
        <v>0</v>
      </c>
      <c r="K161" s="45">
        <v>0</v>
      </c>
      <c r="L161" s="41">
        <v>0</v>
      </c>
      <c r="M161" s="40">
        <v>0</v>
      </c>
      <c r="N161" s="45">
        <v>0</v>
      </c>
      <c r="O161" s="45">
        <v>0</v>
      </c>
      <c r="P161" s="41">
        <v>0</v>
      </c>
      <c r="Q161" s="40">
        <v>0</v>
      </c>
    </row>
    <row r="162" spans="1:17" ht="15">
      <c r="A162" s="22" t="s">
        <v>166</v>
      </c>
      <c r="B162" s="53"/>
      <c r="C162" s="51"/>
      <c r="D162" s="41">
        <v>0</v>
      </c>
      <c r="E162" s="40">
        <v>0</v>
      </c>
      <c r="F162" s="45">
        <v>0</v>
      </c>
      <c r="G162" s="45">
        <v>0</v>
      </c>
      <c r="H162" s="41">
        <v>0</v>
      </c>
      <c r="I162" s="40">
        <v>0</v>
      </c>
      <c r="J162" s="45">
        <v>0</v>
      </c>
      <c r="K162" s="45">
        <v>0</v>
      </c>
      <c r="L162" s="41">
        <v>0</v>
      </c>
      <c r="M162" s="40">
        <v>0</v>
      </c>
      <c r="N162" s="45">
        <v>0</v>
      </c>
      <c r="O162" s="45">
        <v>0</v>
      </c>
      <c r="P162" s="41">
        <v>0</v>
      </c>
      <c r="Q162" s="40">
        <v>0</v>
      </c>
    </row>
    <row r="163" spans="1:17" ht="14.25">
      <c r="A163" s="96" t="s">
        <v>167</v>
      </c>
      <c r="B163" s="97"/>
      <c r="C163" s="98"/>
      <c r="D163" s="90">
        <v>46684.063961924992</v>
      </c>
      <c r="E163" s="95">
        <v>0</v>
      </c>
      <c r="F163" s="102">
        <v>45555.27431648878</v>
      </c>
      <c r="G163" s="102">
        <v>0</v>
      </c>
      <c r="H163" s="90">
        <v>48898.80973537243</v>
      </c>
      <c r="I163" s="95">
        <v>0</v>
      </c>
      <c r="J163" s="102">
        <v>51912.251029381754</v>
      </c>
      <c r="K163" s="102">
        <v>0</v>
      </c>
      <c r="L163" s="90">
        <v>53358.249253442802</v>
      </c>
      <c r="M163" s="95">
        <v>0</v>
      </c>
      <c r="N163" s="102">
        <v>41143.708767459859</v>
      </c>
      <c r="O163" s="102">
        <v>0</v>
      </c>
      <c r="P163" s="90">
        <v>13186.84838827063</v>
      </c>
      <c r="Q163" s="95">
        <v>0</v>
      </c>
    </row>
    <row r="164" spans="1:17" ht="14.25">
      <c r="A164" s="96" t="s">
        <v>168</v>
      </c>
      <c r="B164" s="97"/>
      <c r="C164" s="98"/>
      <c r="D164" s="90">
        <v>0</v>
      </c>
      <c r="E164" s="95">
        <v>317.42940073697605</v>
      </c>
      <c r="F164" s="102">
        <v>0</v>
      </c>
      <c r="G164" s="102">
        <v>309.75416875629082</v>
      </c>
      <c r="H164" s="90">
        <v>0</v>
      </c>
      <c r="I164" s="95">
        <v>332.48861718016212</v>
      </c>
      <c r="J164" s="102">
        <v>0</v>
      </c>
      <c r="K164" s="102">
        <v>352.97858276871057</v>
      </c>
      <c r="L164" s="90">
        <v>0</v>
      </c>
      <c r="M164" s="95">
        <v>362.81068200721705</v>
      </c>
      <c r="N164" s="102">
        <v>0</v>
      </c>
      <c r="O164" s="102">
        <v>279.757624117798</v>
      </c>
      <c r="P164" s="90">
        <v>0</v>
      </c>
      <c r="Q164" s="95">
        <v>89.664288544203714</v>
      </c>
    </row>
    <row r="165" spans="1:17" ht="14.25">
      <c r="A165" s="96" t="s">
        <v>169</v>
      </c>
      <c r="B165" s="97"/>
      <c r="C165" s="98"/>
      <c r="D165" s="90">
        <v>18686.953366825917</v>
      </c>
      <c r="E165" s="95">
        <v>0</v>
      </c>
      <c r="F165" s="102">
        <v>18235.115251737519</v>
      </c>
      <c r="G165" s="102">
        <v>0</v>
      </c>
      <c r="H165" s="90">
        <v>19573.483961538961</v>
      </c>
      <c r="I165" s="95">
        <v>0</v>
      </c>
      <c r="J165" s="102">
        <v>20779.720783182151</v>
      </c>
      <c r="K165" s="102">
        <v>0</v>
      </c>
      <c r="L165" s="90">
        <v>21358.532889248585</v>
      </c>
      <c r="M165" s="95">
        <v>0</v>
      </c>
      <c r="N165" s="102">
        <v>16469.229579131224</v>
      </c>
      <c r="O165" s="102">
        <v>0</v>
      </c>
      <c r="P165" s="90">
        <v>5278.5040541456683</v>
      </c>
      <c r="Q165" s="95">
        <v>0</v>
      </c>
    </row>
    <row r="166" spans="1:17" ht="15">
      <c r="A166" s="22" t="s">
        <v>170</v>
      </c>
      <c r="B166" s="53"/>
      <c r="C166" s="51"/>
      <c r="D166" s="41">
        <v>0</v>
      </c>
      <c r="E166" s="40">
        <v>0</v>
      </c>
      <c r="F166" s="45">
        <v>0</v>
      </c>
      <c r="G166" s="45">
        <v>0</v>
      </c>
      <c r="H166" s="41">
        <v>0</v>
      </c>
      <c r="I166" s="40">
        <v>0</v>
      </c>
      <c r="J166" s="45">
        <v>0</v>
      </c>
      <c r="K166" s="45">
        <v>0</v>
      </c>
      <c r="L166" s="41">
        <v>0</v>
      </c>
      <c r="M166" s="40">
        <v>0</v>
      </c>
      <c r="N166" s="45">
        <v>0</v>
      </c>
      <c r="O166" s="45">
        <v>0</v>
      </c>
      <c r="P166" s="41">
        <v>0</v>
      </c>
      <c r="Q166" s="40">
        <v>0</v>
      </c>
    </row>
    <row r="167" spans="1:17" ht="14.25">
      <c r="A167" s="96" t="s">
        <v>171</v>
      </c>
      <c r="B167" s="97"/>
      <c r="C167" s="98"/>
      <c r="D167" s="90">
        <v>0</v>
      </c>
      <c r="E167" s="95">
        <v>22631.012512062967</v>
      </c>
      <c r="F167" s="102">
        <v>0</v>
      </c>
      <c r="G167" s="102">
        <v>22083.809667636466</v>
      </c>
      <c r="H167" s="90">
        <v>0</v>
      </c>
      <c r="I167" s="95">
        <v>23704.653816102102</v>
      </c>
      <c r="J167" s="102">
        <v>0</v>
      </c>
      <c r="K167" s="102">
        <v>25165.478385375103</v>
      </c>
      <c r="L167" s="90">
        <v>0</v>
      </c>
      <c r="M167" s="95">
        <v>25866.454288583445</v>
      </c>
      <c r="N167" s="102">
        <v>0</v>
      </c>
      <c r="O167" s="102">
        <v>19945.217037412876</v>
      </c>
      <c r="P167" s="90">
        <v>0</v>
      </c>
      <c r="Q167" s="95">
        <v>6392.5825119472802</v>
      </c>
    </row>
    <row r="168" spans="1:17" ht="15">
      <c r="A168" s="22" t="s">
        <v>172</v>
      </c>
      <c r="B168" s="53"/>
      <c r="C168" s="51"/>
      <c r="D168" s="41">
        <v>0</v>
      </c>
      <c r="E168" s="40">
        <v>0</v>
      </c>
      <c r="F168" s="45">
        <v>0</v>
      </c>
      <c r="G168" s="45">
        <v>0</v>
      </c>
      <c r="H168" s="41">
        <v>0</v>
      </c>
      <c r="I168" s="40">
        <v>0</v>
      </c>
      <c r="J168" s="45">
        <v>0</v>
      </c>
      <c r="K168" s="45">
        <v>0</v>
      </c>
      <c r="L168" s="41">
        <v>0</v>
      </c>
      <c r="M168" s="40">
        <v>0</v>
      </c>
      <c r="N168" s="45">
        <v>0</v>
      </c>
      <c r="O168" s="45">
        <v>0</v>
      </c>
      <c r="P168" s="41">
        <v>0</v>
      </c>
      <c r="Q168" s="40">
        <v>0</v>
      </c>
    </row>
    <row r="169" spans="1:17" ht="15">
      <c r="A169" s="22" t="s">
        <v>173</v>
      </c>
      <c r="B169" s="53"/>
      <c r="C169" s="51"/>
      <c r="D169" s="41">
        <v>0</v>
      </c>
      <c r="E169" s="40">
        <v>0</v>
      </c>
      <c r="F169" s="45">
        <v>0</v>
      </c>
      <c r="G169" s="45">
        <v>0</v>
      </c>
      <c r="H169" s="41">
        <v>0</v>
      </c>
      <c r="I169" s="40">
        <v>0</v>
      </c>
      <c r="J169" s="45">
        <v>0</v>
      </c>
      <c r="K169" s="45">
        <v>0</v>
      </c>
      <c r="L169" s="41">
        <v>0</v>
      </c>
      <c r="M169" s="40">
        <v>0</v>
      </c>
      <c r="N169" s="45">
        <v>0</v>
      </c>
      <c r="O169" s="45">
        <v>0</v>
      </c>
      <c r="P169" s="41">
        <v>0</v>
      </c>
      <c r="Q169" s="40">
        <v>0</v>
      </c>
    </row>
    <row r="170" spans="1:17" ht="14.25">
      <c r="A170" s="96" t="s">
        <v>174</v>
      </c>
      <c r="B170" s="97"/>
      <c r="C170" s="98"/>
      <c r="D170" s="90">
        <v>0</v>
      </c>
      <c r="E170" s="95">
        <v>35328.322396453819</v>
      </c>
      <c r="F170" s="102">
        <v>0</v>
      </c>
      <c r="G170" s="102">
        <v>34474.107036277092</v>
      </c>
      <c r="H170" s="90">
        <v>0</v>
      </c>
      <c r="I170" s="95">
        <v>37004.338708451614</v>
      </c>
      <c r="J170" s="102">
        <v>0</v>
      </c>
      <c r="K170" s="102">
        <v>39284.770541557999</v>
      </c>
      <c r="L170" s="90">
        <v>0</v>
      </c>
      <c r="M170" s="95">
        <v>40379.034560345921</v>
      </c>
      <c r="N170" s="102">
        <v>0</v>
      </c>
      <c r="O170" s="102">
        <v>31135.639971449687</v>
      </c>
      <c r="P170" s="90">
        <v>0</v>
      </c>
      <c r="Q170" s="95">
        <v>9979.1918637147792</v>
      </c>
    </row>
    <row r="171" spans="1:17" ht="15">
      <c r="A171" s="22" t="s">
        <v>175</v>
      </c>
      <c r="B171" s="53"/>
      <c r="C171" s="51"/>
      <c r="D171" s="41">
        <v>0</v>
      </c>
      <c r="E171" s="40">
        <v>0</v>
      </c>
      <c r="F171" s="45">
        <v>0</v>
      </c>
      <c r="G171" s="45">
        <v>0</v>
      </c>
      <c r="H171" s="41">
        <v>0</v>
      </c>
      <c r="I171" s="40">
        <v>0</v>
      </c>
      <c r="J171" s="45">
        <v>0</v>
      </c>
      <c r="K171" s="45">
        <v>0</v>
      </c>
      <c r="L171" s="41">
        <v>0</v>
      </c>
      <c r="M171" s="40">
        <v>0</v>
      </c>
      <c r="N171" s="45">
        <v>0</v>
      </c>
      <c r="O171" s="45">
        <v>0</v>
      </c>
      <c r="P171" s="41">
        <v>0</v>
      </c>
      <c r="Q171" s="40">
        <v>0</v>
      </c>
    </row>
    <row r="172" spans="1:17" ht="14.25">
      <c r="A172" s="96" t="s">
        <v>176</v>
      </c>
      <c r="B172" s="97"/>
      <c r="C172" s="98"/>
      <c r="D172" s="90">
        <v>0</v>
      </c>
      <c r="E172" s="95">
        <v>2259.2217692834502</v>
      </c>
      <c r="F172" s="102">
        <v>0</v>
      </c>
      <c r="G172" s="102">
        <v>2204.5952881358116</v>
      </c>
      <c r="H172" s="90">
        <v>0</v>
      </c>
      <c r="I172" s="95">
        <v>2366.4018525958595</v>
      </c>
      <c r="J172" s="102">
        <v>0</v>
      </c>
      <c r="K172" s="102">
        <v>2512.2338902144375</v>
      </c>
      <c r="L172" s="90">
        <v>0</v>
      </c>
      <c r="M172" s="95">
        <v>2582.2113169613531</v>
      </c>
      <c r="N172" s="102">
        <v>0</v>
      </c>
      <c r="O172" s="102">
        <v>1991.1026296321354</v>
      </c>
      <c r="P172" s="90">
        <v>0</v>
      </c>
      <c r="Q172" s="95">
        <v>638.16241386609829</v>
      </c>
    </row>
    <row r="173" spans="1:17" ht="14.25">
      <c r="A173" s="96" t="s">
        <v>177</v>
      </c>
      <c r="B173" s="97"/>
      <c r="C173" s="98"/>
      <c r="D173" s="90">
        <v>0</v>
      </c>
      <c r="E173" s="95">
        <v>12968.382917152412</v>
      </c>
      <c r="F173" s="102">
        <v>0</v>
      </c>
      <c r="G173" s="102">
        <v>12654.81603559573</v>
      </c>
      <c r="H173" s="90">
        <v>0</v>
      </c>
      <c r="I173" s="95">
        <v>13583.617942055907</v>
      </c>
      <c r="J173" s="102">
        <v>0</v>
      </c>
      <c r="K173" s="102">
        <v>14420.722882854227</v>
      </c>
      <c r="L173" s="90">
        <v>0</v>
      </c>
      <c r="M173" s="95">
        <v>14822.407249546042</v>
      </c>
      <c r="N173" s="102">
        <v>0</v>
      </c>
      <c r="O173" s="102">
        <v>11429.32565518272</v>
      </c>
      <c r="P173" s="90">
        <v>0</v>
      </c>
      <c r="Q173" s="95">
        <v>3663.1793562146436</v>
      </c>
    </row>
    <row r="174" spans="1:17" ht="15">
      <c r="A174" s="22" t="s">
        <v>178</v>
      </c>
      <c r="B174" s="53"/>
      <c r="C174" s="51"/>
      <c r="D174" s="41">
        <v>0</v>
      </c>
      <c r="E174" s="40">
        <v>0</v>
      </c>
      <c r="F174" s="45">
        <v>0</v>
      </c>
      <c r="G174" s="45">
        <v>0</v>
      </c>
      <c r="H174" s="41">
        <v>0</v>
      </c>
      <c r="I174" s="40">
        <v>0</v>
      </c>
      <c r="J174" s="45">
        <v>0</v>
      </c>
      <c r="K174" s="45">
        <v>0</v>
      </c>
      <c r="L174" s="41">
        <v>0</v>
      </c>
      <c r="M174" s="40">
        <v>0</v>
      </c>
      <c r="N174" s="45">
        <v>0</v>
      </c>
      <c r="O174" s="45">
        <v>0</v>
      </c>
      <c r="P174" s="41">
        <v>0</v>
      </c>
      <c r="Q174" s="40">
        <v>0</v>
      </c>
    </row>
    <row r="175" spans="1:17" ht="14.25">
      <c r="A175" s="96" t="s">
        <v>179</v>
      </c>
      <c r="B175" s="97"/>
      <c r="C175" s="98"/>
      <c r="D175" s="90">
        <v>35332.651692455758</v>
      </c>
      <c r="E175" s="95">
        <v>33275.055195645466</v>
      </c>
      <c r="F175" s="102">
        <v>34478.331652778485</v>
      </c>
      <c r="G175" s="102">
        <v>32470.486472005701</v>
      </c>
      <c r="H175" s="90">
        <v>37008.873391243142</v>
      </c>
      <c r="I175" s="95">
        <v>34853.662146314789</v>
      </c>
      <c r="J175" s="102">
        <v>39289.584679012194</v>
      </c>
      <c r="K175" s="102">
        <v>37001.556242869417</v>
      </c>
      <c r="L175" s="90">
        <v>40383.982793973395</v>
      </c>
      <c r="M175" s="95">
        <v>38032.222098303071</v>
      </c>
      <c r="N175" s="102">
        <v>31139.455476758249</v>
      </c>
      <c r="O175" s="102">
        <v>29326.049705256566</v>
      </c>
      <c r="P175" s="90">
        <v>9980.4147600344331</v>
      </c>
      <c r="Q175" s="95">
        <v>9399.2054405158142</v>
      </c>
    </row>
    <row r="176" spans="1:17" ht="15">
      <c r="A176" s="22" t="s">
        <v>180</v>
      </c>
      <c r="B176" s="53"/>
      <c r="C176" s="51"/>
      <c r="D176" s="41">
        <v>0</v>
      </c>
      <c r="E176" s="40">
        <v>0</v>
      </c>
      <c r="F176" s="45">
        <v>0</v>
      </c>
      <c r="G176" s="45">
        <v>0</v>
      </c>
      <c r="H176" s="41">
        <v>0</v>
      </c>
      <c r="I176" s="40">
        <v>0</v>
      </c>
      <c r="J176" s="45">
        <v>0</v>
      </c>
      <c r="K176" s="45">
        <v>0</v>
      </c>
      <c r="L176" s="41">
        <v>0</v>
      </c>
      <c r="M176" s="40">
        <v>0</v>
      </c>
      <c r="N176" s="45">
        <v>0</v>
      </c>
      <c r="O176" s="45">
        <v>0</v>
      </c>
      <c r="P176" s="41">
        <v>0</v>
      </c>
      <c r="Q176" s="40">
        <v>0</v>
      </c>
    </row>
    <row r="177" spans="1:17" ht="15">
      <c r="A177" s="22" t="s">
        <v>181</v>
      </c>
      <c r="B177" s="53"/>
      <c r="C177" s="51"/>
      <c r="D177" s="41">
        <v>0</v>
      </c>
      <c r="E177" s="40">
        <v>0</v>
      </c>
      <c r="F177" s="45">
        <v>0</v>
      </c>
      <c r="G177" s="45">
        <v>0</v>
      </c>
      <c r="H177" s="41">
        <v>0</v>
      </c>
      <c r="I177" s="40">
        <v>0</v>
      </c>
      <c r="J177" s="45">
        <v>0</v>
      </c>
      <c r="K177" s="45">
        <v>0</v>
      </c>
      <c r="L177" s="41">
        <v>0</v>
      </c>
      <c r="M177" s="40">
        <v>0</v>
      </c>
      <c r="N177" s="45">
        <v>0</v>
      </c>
      <c r="O177" s="45">
        <v>0</v>
      </c>
      <c r="P177" s="41">
        <v>0</v>
      </c>
      <c r="Q177" s="40">
        <v>0</v>
      </c>
    </row>
    <row r="178" spans="1:17" ht="15">
      <c r="A178" s="22" t="s">
        <v>182</v>
      </c>
      <c r="B178" s="53"/>
      <c r="C178" s="51"/>
      <c r="D178" s="41">
        <v>0</v>
      </c>
      <c r="E178" s="40">
        <v>0</v>
      </c>
      <c r="F178" s="45">
        <v>0</v>
      </c>
      <c r="G178" s="45">
        <v>0</v>
      </c>
      <c r="H178" s="41">
        <v>0</v>
      </c>
      <c r="I178" s="40">
        <v>0</v>
      </c>
      <c r="J178" s="45">
        <v>0</v>
      </c>
      <c r="K178" s="45">
        <v>0</v>
      </c>
      <c r="L178" s="41">
        <v>0</v>
      </c>
      <c r="M178" s="40">
        <v>0</v>
      </c>
      <c r="N178" s="45">
        <v>0</v>
      </c>
      <c r="O178" s="45">
        <v>0</v>
      </c>
      <c r="P178" s="41">
        <v>0</v>
      </c>
      <c r="Q178" s="40">
        <v>0</v>
      </c>
    </row>
    <row r="179" spans="1:17" ht="15">
      <c r="A179" s="22" t="s">
        <v>183</v>
      </c>
      <c r="B179" s="53"/>
      <c r="C179" s="51"/>
      <c r="D179" s="41">
        <v>0</v>
      </c>
      <c r="E179" s="40">
        <v>0</v>
      </c>
      <c r="F179" s="45">
        <v>0</v>
      </c>
      <c r="G179" s="45">
        <v>0</v>
      </c>
      <c r="H179" s="41">
        <v>0</v>
      </c>
      <c r="I179" s="40">
        <v>0</v>
      </c>
      <c r="J179" s="45">
        <v>0</v>
      </c>
      <c r="K179" s="45">
        <v>0</v>
      </c>
      <c r="L179" s="41">
        <v>0</v>
      </c>
      <c r="M179" s="40">
        <v>0</v>
      </c>
      <c r="N179" s="45">
        <v>0</v>
      </c>
      <c r="O179" s="45">
        <v>0</v>
      </c>
      <c r="P179" s="41">
        <v>0</v>
      </c>
      <c r="Q179" s="40">
        <v>0</v>
      </c>
    </row>
    <row r="180" spans="1:17" ht="14.25">
      <c r="A180" s="96" t="s">
        <v>184</v>
      </c>
      <c r="B180" s="97"/>
      <c r="C180" s="98"/>
      <c r="D180" s="90">
        <v>0</v>
      </c>
      <c r="E180" s="95">
        <v>1213.4620214380122</v>
      </c>
      <c r="F180" s="102">
        <v>0</v>
      </c>
      <c r="G180" s="102">
        <v>1184.1213160948257</v>
      </c>
      <c r="H180" s="90">
        <v>0</v>
      </c>
      <c r="I180" s="95">
        <v>1271.0300576186398</v>
      </c>
      <c r="J180" s="102">
        <v>0</v>
      </c>
      <c r="K180" s="102">
        <v>1349.358640303637</v>
      </c>
      <c r="L180" s="90">
        <v>0</v>
      </c>
      <c r="M180" s="95">
        <v>1386.9445696133898</v>
      </c>
      <c r="N180" s="102">
        <v>0</v>
      </c>
      <c r="O180" s="102">
        <v>1069.4511954044549</v>
      </c>
      <c r="P180" s="90">
        <v>0</v>
      </c>
      <c r="Q180" s="95">
        <v>342.76663905435299</v>
      </c>
    </row>
    <row r="181" spans="1:17" ht="14.25">
      <c r="A181" s="96" t="s">
        <v>185</v>
      </c>
      <c r="B181" s="97"/>
      <c r="C181" s="98"/>
      <c r="D181" s="90">
        <v>18163.487190024349</v>
      </c>
      <c r="E181" s="95">
        <v>68534.822224837073</v>
      </c>
      <c r="F181" s="102">
        <v>17724.306139252192</v>
      </c>
      <c r="G181" s="102">
        <v>66877.695764246513</v>
      </c>
      <c r="H181" s="90">
        <v>19025.183946287518</v>
      </c>
      <c r="I181" s="95">
        <v>71786.193141906871</v>
      </c>
      <c r="J181" s="102">
        <v>20197.63119480191</v>
      </c>
      <c r="K181" s="102">
        <v>76210.093844689574</v>
      </c>
      <c r="L181" s="90">
        <v>20760.2293919287</v>
      </c>
      <c r="M181" s="95">
        <v>78332.900276115077</v>
      </c>
      <c r="N181" s="102">
        <v>16007.887140188783</v>
      </c>
      <c r="O181" s="102">
        <v>60401.270299606105</v>
      </c>
      <c r="P181" s="90">
        <v>5130.6405537550454</v>
      </c>
      <c r="Q181" s="95">
        <v>19359.032468405108</v>
      </c>
    </row>
    <row r="182" spans="1:17" ht="15">
      <c r="A182" s="22" t="s">
        <v>186</v>
      </c>
      <c r="B182" s="53"/>
      <c r="C182" s="51"/>
      <c r="D182" s="41">
        <v>0</v>
      </c>
      <c r="E182" s="40">
        <v>0</v>
      </c>
      <c r="F182" s="45">
        <v>0</v>
      </c>
      <c r="G182" s="45">
        <v>0</v>
      </c>
      <c r="H182" s="41">
        <v>0</v>
      </c>
      <c r="I182" s="40">
        <v>0</v>
      </c>
      <c r="J182" s="45">
        <v>0</v>
      </c>
      <c r="K182" s="45">
        <v>0</v>
      </c>
      <c r="L182" s="41">
        <v>0</v>
      </c>
      <c r="M182" s="40">
        <v>0</v>
      </c>
      <c r="N182" s="45">
        <v>0</v>
      </c>
      <c r="O182" s="45">
        <v>0</v>
      </c>
      <c r="P182" s="41">
        <v>0</v>
      </c>
      <c r="Q182" s="40">
        <v>0</v>
      </c>
    </row>
    <row r="183" spans="1:17" ht="15">
      <c r="A183" s="22" t="s">
        <v>187</v>
      </c>
      <c r="B183" s="53"/>
      <c r="C183" s="51"/>
      <c r="D183" s="41">
        <v>0</v>
      </c>
      <c r="E183" s="40">
        <v>0</v>
      </c>
      <c r="F183" s="45">
        <v>0</v>
      </c>
      <c r="G183" s="45">
        <v>0</v>
      </c>
      <c r="H183" s="41">
        <v>0</v>
      </c>
      <c r="I183" s="40">
        <v>0</v>
      </c>
      <c r="J183" s="45">
        <v>0</v>
      </c>
      <c r="K183" s="45">
        <v>0</v>
      </c>
      <c r="L183" s="41">
        <v>0</v>
      </c>
      <c r="M183" s="40">
        <v>0</v>
      </c>
      <c r="N183" s="45">
        <v>0</v>
      </c>
      <c r="O183" s="45">
        <v>0</v>
      </c>
      <c r="P183" s="41">
        <v>0</v>
      </c>
      <c r="Q183" s="40">
        <v>0</v>
      </c>
    </row>
    <row r="184" spans="1:17" ht="15">
      <c r="A184" s="22" t="s">
        <v>188</v>
      </c>
      <c r="B184" s="53"/>
      <c r="C184" s="51"/>
      <c r="D184" s="41">
        <v>0</v>
      </c>
      <c r="E184" s="40">
        <v>0</v>
      </c>
      <c r="F184" s="45">
        <v>0</v>
      </c>
      <c r="G184" s="45">
        <v>0</v>
      </c>
      <c r="H184" s="41">
        <v>0</v>
      </c>
      <c r="I184" s="40">
        <v>0</v>
      </c>
      <c r="J184" s="45">
        <v>0</v>
      </c>
      <c r="K184" s="45">
        <v>0</v>
      </c>
      <c r="L184" s="41">
        <v>0</v>
      </c>
      <c r="M184" s="40">
        <v>0</v>
      </c>
      <c r="N184" s="45">
        <v>0</v>
      </c>
      <c r="O184" s="45">
        <v>0</v>
      </c>
      <c r="P184" s="41">
        <v>0</v>
      </c>
      <c r="Q184" s="40">
        <v>0</v>
      </c>
    </row>
    <row r="185" spans="1:17" ht="15">
      <c r="A185" s="22" t="s">
        <v>189</v>
      </c>
      <c r="B185" s="53"/>
      <c r="C185" s="51"/>
      <c r="D185" s="41">
        <v>0</v>
      </c>
      <c r="E185" s="40">
        <v>0</v>
      </c>
      <c r="F185" s="45">
        <v>0</v>
      </c>
      <c r="G185" s="45">
        <v>0</v>
      </c>
      <c r="H185" s="41">
        <v>0</v>
      </c>
      <c r="I185" s="40">
        <v>0</v>
      </c>
      <c r="J185" s="45">
        <v>0</v>
      </c>
      <c r="K185" s="45">
        <v>0</v>
      </c>
      <c r="L185" s="41">
        <v>0</v>
      </c>
      <c r="M185" s="40">
        <v>0</v>
      </c>
      <c r="N185" s="45">
        <v>0</v>
      </c>
      <c r="O185" s="45">
        <v>0</v>
      </c>
      <c r="P185" s="41">
        <v>0</v>
      </c>
      <c r="Q185" s="40">
        <v>0</v>
      </c>
    </row>
    <row r="186" spans="1:17" ht="15">
      <c r="A186" s="22" t="s">
        <v>190</v>
      </c>
      <c r="B186" s="53"/>
      <c r="C186" s="51"/>
      <c r="D186" s="41">
        <v>0</v>
      </c>
      <c r="E186" s="40">
        <v>0</v>
      </c>
      <c r="F186" s="45">
        <v>0</v>
      </c>
      <c r="G186" s="45">
        <v>0</v>
      </c>
      <c r="H186" s="41">
        <v>0</v>
      </c>
      <c r="I186" s="40">
        <v>0</v>
      </c>
      <c r="J186" s="45">
        <v>0</v>
      </c>
      <c r="K186" s="45">
        <v>0</v>
      </c>
      <c r="L186" s="41">
        <v>0</v>
      </c>
      <c r="M186" s="40">
        <v>0</v>
      </c>
      <c r="N186" s="45">
        <v>0</v>
      </c>
      <c r="O186" s="45">
        <v>0</v>
      </c>
      <c r="P186" s="41">
        <v>0</v>
      </c>
      <c r="Q186" s="40">
        <v>0</v>
      </c>
    </row>
    <row r="187" spans="1:17" ht="15">
      <c r="A187" s="22" t="s">
        <v>191</v>
      </c>
      <c r="B187" s="53"/>
      <c r="C187" s="51"/>
      <c r="D187" s="41">
        <v>0</v>
      </c>
      <c r="E187" s="40">
        <v>0</v>
      </c>
      <c r="F187" s="45">
        <v>0</v>
      </c>
      <c r="G187" s="45">
        <v>0</v>
      </c>
      <c r="H187" s="41">
        <v>0</v>
      </c>
      <c r="I187" s="40">
        <v>0</v>
      </c>
      <c r="J187" s="45">
        <v>0</v>
      </c>
      <c r="K187" s="45">
        <v>0</v>
      </c>
      <c r="L187" s="41">
        <v>0</v>
      </c>
      <c r="M187" s="40">
        <v>0</v>
      </c>
      <c r="N187" s="45">
        <v>0</v>
      </c>
      <c r="O187" s="45">
        <v>0</v>
      </c>
      <c r="P187" s="41">
        <v>0</v>
      </c>
      <c r="Q187" s="40">
        <v>0</v>
      </c>
    </row>
    <row r="188" spans="1:17" ht="14.25">
      <c r="A188" s="96" t="s">
        <v>192</v>
      </c>
      <c r="B188" s="97"/>
      <c r="C188" s="98"/>
      <c r="D188" s="90">
        <v>0</v>
      </c>
      <c r="E188" s="95">
        <v>337.84313053613562</v>
      </c>
      <c r="F188" s="102">
        <v>0</v>
      </c>
      <c r="G188" s="102">
        <v>329.67430813365638</v>
      </c>
      <c r="H188" s="90">
        <v>0</v>
      </c>
      <c r="I188" s="95">
        <v>353.87079783719599</v>
      </c>
      <c r="J188" s="102">
        <v>0</v>
      </c>
      <c r="K188" s="102">
        <v>375.67846310998164</v>
      </c>
      <c r="L188" s="90">
        <v>0</v>
      </c>
      <c r="M188" s="95">
        <v>386.14285985069614</v>
      </c>
      <c r="N188" s="102">
        <v>0</v>
      </c>
      <c r="O188" s="102">
        <v>297.74870035313279</v>
      </c>
      <c r="P188" s="90">
        <v>0</v>
      </c>
      <c r="Q188" s="95">
        <v>95.430555168296038</v>
      </c>
    </row>
    <row r="189" spans="1:17" ht="15">
      <c r="A189" s="22" t="s">
        <v>193</v>
      </c>
      <c r="B189" s="53"/>
      <c r="C189" s="51"/>
      <c r="D189" s="41">
        <v>0</v>
      </c>
      <c r="E189" s="40">
        <v>0</v>
      </c>
      <c r="F189" s="45">
        <v>0</v>
      </c>
      <c r="G189" s="45">
        <v>0</v>
      </c>
      <c r="H189" s="41">
        <v>0</v>
      </c>
      <c r="I189" s="40">
        <v>0</v>
      </c>
      <c r="J189" s="45">
        <v>0</v>
      </c>
      <c r="K189" s="45">
        <v>0</v>
      </c>
      <c r="L189" s="41">
        <v>0</v>
      </c>
      <c r="M189" s="40">
        <v>0</v>
      </c>
      <c r="N189" s="45">
        <v>0</v>
      </c>
      <c r="O189" s="45">
        <v>0</v>
      </c>
      <c r="P189" s="41">
        <v>0</v>
      </c>
      <c r="Q189" s="40">
        <v>0</v>
      </c>
    </row>
    <row r="190" spans="1:17" ht="14.25">
      <c r="A190" s="96" t="s">
        <v>194</v>
      </c>
      <c r="B190" s="97"/>
      <c r="C190" s="98"/>
      <c r="D190" s="90">
        <v>0</v>
      </c>
      <c r="E190" s="95">
        <v>118622.00544686576</v>
      </c>
      <c r="F190" s="102">
        <v>0</v>
      </c>
      <c r="G190" s="102">
        <v>115753.80417847348</v>
      </c>
      <c r="H190" s="90">
        <v>0</v>
      </c>
      <c r="I190" s="95">
        <v>124249.57003540661</v>
      </c>
      <c r="J190" s="102">
        <v>0</v>
      </c>
      <c r="K190" s="102">
        <v>131906.58228445429</v>
      </c>
      <c r="L190" s="90">
        <v>0</v>
      </c>
      <c r="M190" s="95">
        <v>135580.79559524538</v>
      </c>
      <c r="N190" s="102">
        <v>0</v>
      </c>
      <c r="O190" s="102">
        <v>104544.2241167865</v>
      </c>
      <c r="P190" s="90">
        <v>0</v>
      </c>
      <c r="Q190" s="95">
        <v>33507.160015379486</v>
      </c>
    </row>
    <row r="191" spans="1:17" ht="15">
      <c r="A191" s="22" t="s">
        <v>195</v>
      </c>
      <c r="B191" s="53"/>
      <c r="C191" s="51"/>
      <c r="D191" s="41">
        <v>0</v>
      </c>
      <c r="E191" s="40">
        <v>0</v>
      </c>
      <c r="F191" s="45">
        <v>0</v>
      </c>
      <c r="G191" s="45">
        <v>0</v>
      </c>
      <c r="H191" s="41">
        <v>0</v>
      </c>
      <c r="I191" s="40">
        <v>0</v>
      </c>
      <c r="J191" s="45">
        <v>0</v>
      </c>
      <c r="K191" s="45">
        <v>0</v>
      </c>
      <c r="L191" s="41">
        <v>0</v>
      </c>
      <c r="M191" s="40">
        <v>0</v>
      </c>
      <c r="N191" s="45">
        <v>0</v>
      </c>
      <c r="O191" s="45">
        <v>0</v>
      </c>
      <c r="P191" s="41">
        <v>0</v>
      </c>
      <c r="Q191" s="40">
        <v>0</v>
      </c>
    </row>
    <row r="192" spans="1:17" ht="14.25">
      <c r="A192" s="96" t="s">
        <v>196</v>
      </c>
      <c r="B192" s="97"/>
      <c r="C192" s="98"/>
      <c r="D192" s="90">
        <v>0</v>
      </c>
      <c r="E192" s="95">
        <v>157.09274939613738</v>
      </c>
      <c r="F192" s="102">
        <v>0</v>
      </c>
      <c r="G192" s="102">
        <v>153.2943511025336</v>
      </c>
      <c r="H192" s="90">
        <v>0</v>
      </c>
      <c r="I192" s="95">
        <v>164.54541039514751</v>
      </c>
      <c r="J192" s="102">
        <v>0</v>
      </c>
      <c r="K192" s="102">
        <v>174.68569677651035</v>
      </c>
      <c r="L192" s="90">
        <v>0</v>
      </c>
      <c r="M192" s="95">
        <v>179.55150787695243</v>
      </c>
      <c r="N192" s="102">
        <v>0</v>
      </c>
      <c r="O192" s="102">
        <v>138.44935042299858</v>
      </c>
      <c r="P192" s="90">
        <v>0</v>
      </c>
      <c r="Q192" s="95">
        <v>44.37399175172488</v>
      </c>
    </row>
    <row r="193" spans="1:17" ht="15">
      <c r="A193" s="22" t="s">
        <v>197</v>
      </c>
      <c r="B193" s="53"/>
      <c r="C193" s="51"/>
      <c r="D193" s="41">
        <v>0</v>
      </c>
      <c r="E193" s="40">
        <v>0</v>
      </c>
      <c r="F193" s="45">
        <v>0</v>
      </c>
      <c r="G193" s="45">
        <v>0</v>
      </c>
      <c r="H193" s="41">
        <v>0</v>
      </c>
      <c r="I193" s="40">
        <v>0</v>
      </c>
      <c r="J193" s="45">
        <v>0</v>
      </c>
      <c r="K193" s="45">
        <v>0</v>
      </c>
      <c r="L193" s="41">
        <v>0</v>
      </c>
      <c r="M193" s="40">
        <v>0</v>
      </c>
      <c r="N193" s="45">
        <v>0</v>
      </c>
      <c r="O193" s="45">
        <v>0</v>
      </c>
      <c r="P193" s="41">
        <v>0</v>
      </c>
      <c r="Q193" s="40">
        <v>0</v>
      </c>
    </row>
    <row r="194" spans="1:17" ht="15">
      <c r="A194" s="22" t="s">
        <v>198</v>
      </c>
      <c r="B194" s="53"/>
      <c r="C194" s="51"/>
      <c r="D194" s="41">
        <v>0</v>
      </c>
      <c r="E194" s="40">
        <v>0</v>
      </c>
      <c r="F194" s="45">
        <v>0</v>
      </c>
      <c r="G194" s="45">
        <v>0</v>
      </c>
      <c r="H194" s="41">
        <v>0</v>
      </c>
      <c r="I194" s="40">
        <v>0</v>
      </c>
      <c r="J194" s="45">
        <v>0</v>
      </c>
      <c r="K194" s="45">
        <v>0</v>
      </c>
      <c r="L194" s="41">
        <v>0</v>
      </c>
      <c r="M194" s="40">
        <v>0</v>
      </c>
      <c r="N194" s="45">
        <v>0</v>
      </c>
      <c r="O194" s="45">
        <v>0</v>
      </c>
      <c r="P194" s="41">
        <v>0</v>
      </c>
      <c r="Q194" s="40">
        <v>0</v>
      </c>
    </row>
    <row r="195" spans="1:17" ht="15">
      <c r="A195" s="22" t="s">
        <v>199</v>
      </c>
      <c r="B195" s="53"/>
      <c r="C195" s="51"/>
      <c r="D195" s="41">
        <v>0</v>
      </c>
      <c r="E195" s="40">
        <v>0</v>
      </c>
      <c r="F195" s="45">
        <v>0</v>
      </c>
      <c r="G195" s="45">
        <v>0</v>
      </c>
      <c r="H195" s="41">
        <v>0</v>
      </c>
      <c r="I195" s="40">
        <v>0</v>
      </c>
      <c r="J195" s="45">
        <v>0</v>
      </c>
      <c r="K195" s="45">
        <v>0</v>
      </c>
      <c r="L195" s="41">
        <v>0</v>
      </c>
      <c r="M195" s="40">
        <v>0</v>
      </c>
      <c r="N195" s="45">
        <v>0</v>
      </c>
      <c r="O195" s="45">
        <v>0</v>
      </c>
      <c r="P195" s="41">
        <v>0</v>
      </c>
      <c r="Q195" s="40">
        <v>0</v>
      </c>
    </row>
    <row r="196" spans="1:17" ht="15">
      <c r="A196" s="22" t="s">
        <v>200</v>
      </c>
      <c r="B196" s="53"/>
      <c r="C196" s="51"/>
      <c r="D196" s="41">
        <v>0</v>
      </c>
      <c r="E196" s="40">
        <v>0</v>
      </c>
      <c r="F196" s="45">
        <v>0</v>
      </c>
      <c r="G196" s="45">
        <v>0</v>
      </c>
      <c r="H196" s="41">
        <v>0</v>
      </c>
      <c r="I196" s="40">
        <v>0</v>
      </c>
      <c r="J196" s="45">
        <v>0</v>
      </c>
      <c r="K196" s="45">
        <v>0</v>
      </c>
      <c r="L196" s="41">
        <v>0</v>
      </c>
      <c r="M196" s="40">
        <v>0</v>
      </c>
      <c r="N196" s="45">
        <v>0</v>
      </c>
      <c r="O196" s="45">
        <v>0</v>
      </c>
      <c r="P196" s="41">
        <v>0</v>
      </c>
      <c r="Q196" s="40">
        <v>0</v>
      </c>
    </row>
    <row r="197" spans="1:17" ht="14.25">
      <c r="A197" s="96" t="s">
        <v>201</v>
      </c>
      <c r="B197" s="97"/>
      <c r="C197" s="98"/>
      <c r="D197" s="90">
        <v>0</v>
      </c>
      <c r="E197" s="95">
        <v>2034.4548939795366</v>
      </c>
      <c r="F197" s="102">
        <v>0</v>
      </c>
      <c r="G197" s="102">
        <v>1985.2631265210714</v>
      </c>
      <c r="H197" s="90">
        <v>0</v>
      </c>
      <c r="I197" s="95">
        <v>2130.971777800652</v>
      </c>
      <c r="J197" s="102">
        <v>0</v>
      </c>
      <c r="K197" s="102">
        <v>2262.2951860051612</v>
      </c>
      <c r="L197" s="90">
        <v>0</v>
      </c>
      <c r="M197" s="95">
        <v>2325.3106545390497</v>
      </c>
      <c r="N197" s="102">
        <v>0</v>
      </c>
      <c r="O197" s="102">
        <v>1793.0105598067976</v>
      </c>
      <c r="P197" s="90">
        <v>0</v>
      </c>
      <c r="Q197" s="95">
        <v>574.67251055015277</v>
      </c>
    </row>
    <row r="198" spans="1:17" ht="15.75" thickBot="1">
      <c r="A198" s="22" t="s">
        <v>202</v>
      </c>
      <c r="B198" s="53"/>
      <c r="C198" s="51"/>
      <c r="D198" s="42">
        <v>0</v>
      </c>
      <c r="E198" s="40">
        <v>0</v>
      </c>
      <c r="F198" s="45">
        <v>0</v>
      </c>
      <c r="G198" s="45">
        <v>0</v>
      </c>
      <c r="H198" s="42">
        <v>0</v>
      </c>
      <c r="I198" s="40">
        <v>0</v>
      </c>
      <c r="J198" s="45">
        <v>0</v>
      </c>
      <c r="K198" s="45">
        <v>0</v>
      </c>
      <c r="L198" s="42">
        <v>0</v>
      </c>
      <c r="M198" s="40">
        <v>0</v>
      </c>
      <c r="N198" s="45">
        <v>0</v>
      </c>
      <c r="O198" s="45">
        <v>0</v>
      </c>
      <c r="P198" s="42">
        <v>0</v>
      </c>
      <c r="Q198" s="40">
        <v>0</v>
      </c>
    </row>
    <row r="199" spans="1:17" ht="15" thickTop="1" thickBot="1">
      <c r="A199" s="25" t="s">
        <v>203</v>
      </c>
      <c r="B199" s="50">
        <f>SUM(B15:B198)</f>
        <v>0</v>
      </c>
      <c r="C199" s="32">
        <f>SUM(C15:C198)</f>
        <v>0</v>
      </c>
      <c r="D199" s="100">
        <v>3980223.3665999994</v>
      </c>
      <c r="E199" s="100">
        <v>1990111.6832999999</v>
      </c>
      <c r="F199" s="101">
        <v>3883984.210420161</v>
      </c>
      <c r="G199" s="101">
        <v>1941992.1052100805</v>
      </c>
      <c r="H199" s="100">
        <v>4169049.7482480002</v>
      </c>
      <c r="I199" s="100">
        <v>2084524.8741239998</v>
      </c>
      <c r="J199" s="101">
        <v>4425971.8847200004</v>
      </c>
      <c r="K199" s="101">
        <v>2212985.9423600002</v>
      </c>
      <c r="L199" s="100">
        <v>4549255.8371232003</v>
      </c>
      <c r="M199" s="100">
        <v>2274627.9185615997</v>
      </c>
      <c r="N199" s="101">
        <v>3507859.7946911994</v>
      </c>
      <c r="O199" s="101">
        <v>1753929.8973456002</v>
      </c>
      <c r="P199" s="100">
        <v>1124293.7660614513</v>
      </c>
      <c r="Q199" s="100">
        <v>562146.88303072553</v>
      </c>
    </row>
    <row r="200" spans="1:17" ht="13.5" thickTop="1">
      <c r="D200" s="26"/>
      <c r="E200" s="26"/>
      <c r="F200" s="26"/>
      <c r="G200" s="26"/>
      <c r="H200" s="26"/>
      <c r="I200" s="26"/>
      <c r="J200" s="26"/>
      <c r="K200" s="26"/>
    </row>
    <row r="201" spans="1:17" ht="14.25">
      <c r="B201" s="27"/>
      <c r="C201" s="27"/>
    </row>
    <row r="202" spans="1:17">
      <c r="B202" s="28"/>
      <c r="C202" s="28"/>
      <c r="D202" s="29"/>
      <c r="E202" s="29"/>
      <c r="F202" s="29"/>
      <c r="G202" s="29"/>
      <c r="H202" s="29"/>
      <c r="I202" s="29"/>
      <c r="J202" s="29"/>
      <c r="K202" s="29"/>
      <c r="L202" s="29"/>
    </row>
    <row r="203" spans="1:17">
      <c r="D203" s="26"/>
      <c r="E203" s="26"/>
      <c r="F203" s="26"/>
      <c r="G203" s="26"/>
      <c r="H203" s="26"/>
      <c r="I203" s="26"/>
      <c r="J203" s="26"/>
      <c r="K203" s="26"/>
      <c r="L203" s="26"/>
    </row>
    <row r="204" spans="1:17">
      <c r="D204" s="26"/>
      <c r="E204" s="26"/>
      <c r="F204" s="26"/>
      <c r="G204" s="26"/>
      <c r="H204" s="26"/>
      <c r="I204" s="26"/>
      <c r="J204" s="26"/>
      <c r="K204" s="26"/>
    </row>
    <row r="220" spans="2:3">
      <c r="B220" s="30"/>
      <c r="C220" s="30"/>
    </row>
    <row r="221" spans="2:3">
      <c r="B221" s="30"/>
      <c r="C221" s="30"/>
    </row>
    <row r="222" spans="2:3">
      <c r="B222" s="30"/>
      <c r="C222" s="30"/>
    </row>
    <row r="223" spans="2:3">
      <c r="B223" s="30"/>
      <c r="C223" s="30"/>
    </row>
    <row r="224" spans="2:3">
      <c r="B224" s="30"/>
      <c r="C224" s="30"/>
    </row>
    <row r="225" spans="2:3">
      <c r="B225" s="30"/>
      <c r="C225" s="30"/>
    </row>
    <row r="226" spans="2:3">
      <c r="B226" s="30"/>
      <c r="C226" s="30"/>
    </row>
    <row r="227" spans="2:3">
      <c r="B227" s="30"/>
      <c r="C227" s="30"/>
    </row>
    <row r="228" spans="2:3">
      <c r="B228" s="30"/>
      <c r="C228" s="30"/>
    </row>
    <row r="229" spans="2:3">
      <c r="B229" s="30"/>
      <c r="C229" s="30"/>
    </row>
    <row r="230" spans="2:3">
      <c r="B230" s="30"/>
      <c r="C230" s="30"/>
    </row>
    <row r="231" spans="2:3">
      <c r="B231" s="30"/>
      <c r="C231" s="30"/>
    </row>
    <row r="232" spans="2:3">
      <c r="B232" s="30"/>
      <c r="C232" s="30"/>
    </row>
    <row r="233" spans="2:3">
      <c r="B233" s="30"/>
      <c r="C233" s="30"/>
    </row>
    <row r="234" spans="2:3">
      <c r="B234" s="30"/>
      <c r="C234" s="30"/>
    </row>
    <row r="235" spans="2:3">
      <c r="B235" s="30"/>
      <c r="C235" s="30"/>
    </row>
    <row r="236" spans="2:3">
      <c r="B236" s="30"/>
      <c r="C236" s="30"/>
    </row>
    <row r="237" spans="2:3">
      <c r="B237" s="30"/>
      <c r="C237" s="30"/>
    </row>
    <row r="238" spans="2:3">
      <c r="B238" s="30"/>
      <c r="C238" s="30"/>
    </row>
    <row r="239" spans="2:3">
      <c r="B239" s="30"/>
      <c r="C239" s="30"/>
    </row>
    <row r="240" spans="2:3">
      <c r="B240" s="30"/>
      <c r="C240" s="30"/>
    </row>
    <row r="241" spans="2:3">
      <c r="B241" s="30"/>
      <c r="C241" s="30"/>
    </row>
    <row r="242" spans="2:3">
      <c r="B242" s="30"/>
      <c r="C242" s="30"/>
    </row>
    <row r="243" spans="2:3">
      <c r="B243" s="30"/>
      <c r="C243" s="30"/>
    </row>
    <row r="244" spans="2:3">
      <c r="B244" s="30"/>
      <c r="C244" s="30"/>
    </row>
    <row r="245" spans="2:3">
      <c r="B245" s="30"/>
      <c r="C245" s="30"/>
    </row>
    <row r="246" spans="2:3">
      <c r="B246" s="30"/>
      <c r="C246" s="30"/>
    </row>
    <row r="247" spans="2:3">
      <c r="B247" s="30"/>
      <c r="C247" s="30"/>
    </row>
    <row r="248" spans="2:3">
      <c r="B248" s="30"/>
      <c r="C248" s="30"/>
    </row>
    <row r="249" spans="2:3">
      <c r="B249" s="30"/>
      <c r="C249" s="30"/>
    </row>
    <row r="250" spans="2:3">
      <c r="B250" s="30"/>
      <c r="C250" s="30"/>
    </row>
    <row r="251" spans="2:3">
      <c r="B251" s="30"/>
      <c r="C251" s="30"/>
    </row>
    <row r="252" spans="2:3">
      <c r="B252" s="30"/>
      <c r="C252" s="30"/>
    </row>
    <row r="253" spans="2:3">
      <c r="B253" s="30"/>
      <c r="C253" s="30"/>
    </row>
    <row r="254" spans="2:3">
      <c r="B254" s="30"/>
      <c r="C254" s="30"/>
    </row>
    <row r="255" spans="2:3">
      <c r="B255" s="30"/>
      <c r="C255" s="30"/>
    </row>
    <row r="256" spans="2:3">
      <c r="B256" s="30"/>
      <c r="C256" s="30"/>
    </row>
    <row r="257" spans="2:3">
      <c r="B257" s="30"/>
      <c r="C257" s="30"/>
    </row>
    <row r="258" spans="2:3">
      <c r="B258" s="30"/>
      <c r="C258" s="30"/>
    </row>
    <row r="259" spans="2:3">
      <c r="B259" s="30"/>
      <c r="C259" s="30"/>
    </row>
    <row r="260" spans="2:3">
      <c r="B260" s="30"/>
      <c r="C260" s="30"/>
    </row>
    <row r="261" spans="2:3">
      <c r="B261" s="30"/>
      <c r="C261" s="30"/>
    </row>
    <row r="262" spans="2:3">
      <c r="B262" s="30"/>
      <c r="C262" s="30"/>
    </row>
    <row r="263" spans="2:3">
      <c r="B263" s="30"/>
      <c r="C263" s="30"/>
    </row>
    <row r="264" spans="2:3">
      <c r="B264" s="30"/>
      <c r="C264" s="30"/>
    </row>
    <row r="265" spans="2:3">
      <c r="B265" s="30"/>
      <c r="C265" s="30"/>
    </row>
    <row r="266" spans="2:3">
      <c r="B266" s="30"/>
      <c r="C266" s="30"/>
    </row>
    <row r="267" spans="2:3">
      <c r="B267" s="30"/>
      <c r="C267" s="30"/>
    </row>
    <row r="268" spans="2:3">
      <c r="B268" s="30"/>
      <c r="C268" s="30"/>
    </row>
    <row r="269" spans="2:3">
      <c r="B269" s="30"/>
      <c r="C269" s="30"/>
    </row>
    <row r="270" spans="2:3">
      <c r="B270" s="30"/>
      <c r="C270" s="30"/>
    </row>
    <row r="271" spans="2:3">
      <c r="B271" s="30"/>
      <c r="C271" s="30"/>
    </row>
    <row r="272" spans="2:3">
      <c r="B272" s="30"/>
      <c r="C272" s="30"/>
    </row>
    <row r="273" spans="2:3">
      <c r="B273" s="30"/>
      <c r="C273" s="30"/>
    </row>
    <row r="274" spans="2:3">
      <c r="B274" s="30"/>
      <c r="C274" s="30"/>
    </row>
    <row r="275" spans="2:3">
      <c r="B275" s="30"/>
      <c r="C275" s="30"/>
    </row>
    <row r="276" spans="2:3">
      <c r="B276" s="30"/>
      <c r="C276" s="30"/>
    </row>
    <row r="277" spans="2:3">
      <c r="B277" s="30"/>
      <c r="C277" s="30"/>
    </row>
    <row r="278" spans="2:3">
      <c r="B278" s="30"/>
      <c r="C278" s="30"/>
    </row>
    <row r="279" spans="2:3">
      <c r="B279" s="30"/>
      <c r="C279" s="30"/>
    </row>
    <row r="280" spans="2:3">
      <c r="B280" s="30"/>
      <c r="C280" s="30"/>
    </row>
    <row r="281" spans="2:3">
      <c r="B281" s="30"/>
      <c r="C281" s="30"/>
    </row>
    <row r="282" spans="2:3">
      <c r="B282" s="30"/>
      <c r="C282" s="30"/>
    </row>
    <row r="283" spans="2:3">
      <c r="B283" s="30"/>
      <c r="C283" s="30"/>
    </row>
    <row r="284" spans="2:3">
      <c r="B284" s="30"/>
      <c r="C284" s="30"/>
    </row>
    <row r="285" spans="2:3">
      <c r="B285" s="30"/>
      <c r="C285" s="30"/>
    </row>
    <row r="286" spans="2:3">
      <c r="B286" s="30"/>
      <c r="C286" s="30"/>
    </row>
    <row r="287" spans="2:3">
      <c r="B287" s="30"/>
      <c r="C287" s="30"/>
    </row>
    <row r="288" spans="2:3">
      <c r="B288" s="30"/>
      <c r="C288" s="30"/>
    </row>
    <row r="289" spans="2:3">
      <c r="B289" s="30"/>
      <c r="C289" s="30"/>
    </row>
    <row r="290" spans="2:3">
      <c r="B290" s="30"/>
      <c r="C290" s="30"/>
    </row>
    <row r="291" spans="2:3">
      <c r="B291" s="30"/>
      <c r="C291" s="30"/>
    </row>
    <row r="292" spans="2:3">
      <c r="B292" s="30"/>
      <c r="C292" s="30"/>
    </row>
    <row r="293" spans="2:3">
      <c r="B293" s="30"/>
      <c r="C293" s="30"/>
    </row>
    <row r="294" spans="2:3">
      <c r="B294" s="30"/>
      <c r="C294" s="30"/>
    </row>
    <row r="295" spans="2:3">
      <c r="B295" s="30"/>
      <c r="C295" s="30"/>
    </row>
    <row r="296" spans="2:3">
      <c r="B296" s="30"/>
      <c r="C296" s="30"/>
    </row>
    <row r="297" spans="2:3">
      <c r="B297" s="30"/>
      <c r="C297" s="30"/>
    </row>
    <row r="298" spans="2:3">
      <c r="B298" s="30"/>
      <c r="C298" s="30"/>
    </row>
    <row r="299" spans="2:3">
      <c r="B299" s="30"/>
      <c r="C299" s="30"/>
    </row>
    <row r="300" spans="2:3">
      <c r="B300" s="30"/>
      <c r="C300" s="30"/>
    </row>
    <row r="301" spans="2:3">
      <c r="B301" s="30"/>
      <c r="C301" s="30"/>
    </row>
    <row r="302" spans="2:3">
      <c r="B302" s="30"/>
      <c r="C302" s="30"/>
    </row>
    <row r="303" spans="2:3">
      <c r="B303" s="30"/>
      <c r="C303" s="30"/>
    </row>
    <row r="304" spans="2:3">
      <c r="B304" s="30"/>
      <c r="C304" s="30"/>
    </row>
    <row r="305" spans="2:3">
      <c r="B305" s="30"/>
      <c r="C305" s="30"/>
    </row>
    <row r="306" spans="2:3">
      <c r="B306" s="30"/>
      <c r="C306" s="30"/>
    </row>
    <row r="307" spans="2:3">
      <c r="B307" s="30"/>
      <c r="C307" s="30"/>
    </row>
  </sheetData>
  <mergeCells count="24">
    <mergeCell ref="A1:Q1"/>
    <mergeCell ref="D12:E12"/>
    <mergeCell ref="F12:G12"/>
    <mergeCell ref="H12:I12"/>
    <mergeCell ref="J12:K12"/>
    <mergeCell ref="L12:M12"/>
    <mergeCell ref="N12:O12"/>
    <mergeCell ref="P13:P14"/>
    <mergeCell ref="Q13:Q14"/>
    <mergeCell ref="P12:Q12"/>
    <mergeCell ref="O13:O14"/>
    <mergeCell ref="M13:M14"/>
    <mergeCell ref="N13:N14"/>
    <mergeCell ref="B13:B14"/>
    <mergeCell ref="C13:C14"/>
    <mergeCell ref="K13:K14"/>
    <mergeCell ref="L13:L14"/>
    <mergeCell ref="D13:D14"/>
    <mergeCell ref="E13:E14"/>
    <mergeCell ref="F13:F14"/>
    <mergeCell ref="G13:G14"/>
    <mergeCell ref="H13:H14"/>
    <mergeCell ref="I13:I14"/>
    <mergeCell ref="J13:J14"/>
  </mergeCells>
  <phoneticPr fontId="0" type="noConversion"/>
  <pageMargins left="0.78740157480314965" right="0.78740157480314965" top="1.5748031496062993" bottom="0.98425196850393704" header="0.51181102362204722" footer="0.51181102362204722"/>
  <pageSetup paperSize="9" scale="36" fitToHeight="4" orientation="landscape" horizontalDpi="300" verticalDpi="300" r:id="rId1"/>
  <headerFooter alignWithMargins="0">
    <oddHeader xml:space="preserve">&amp;L
&amp;C&amp;16SECRETARIA DA FAZENDA
SECRETARIA EXECUTIVA DO TESOURO ESTADUAL
DAFE  - GCEF - CCTI
</oddHeader>
    <oddFooter>&amp;L&amp;F  &amp;A&amp;CPágina &amp;P&amp;R&amp;D às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1º SEMESTREl</vt:lpstr>
      <vt:lpstr>2º SEMESTRE</vt:lpstr>
      <vt:lpstr>'1º SEMESTREl'!Area_de_impressao</vt:lpstr>
      <vt:lpstr>'1º SEMESTREl'!Titulos_de_impressao</vt:lpstr>
      <vt:lpstr>'2º SEMESTRE'!Titulos_de_impressao</vt:lpstr>
    </vt:vector>
  </TitlesOfParts>
  <Company>SEFAZ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manuel.moitas</dc:creator>
  <cp:lastModifiedBy>1179</cp:lastModifiedBy>
  <cp:lastPrinted>2014-01-02T14:50:51Z</cp:lastPrinted>
  <dcterms:created xsi:type="dcterms:W3CDTF">2013-12-23T17:21:30Z</dcterms:created>
  <dcterms:modified xsi:type="dcterms:W3CDTF">2015-01-23T17:45:43Z</dcterms:modified>
</cp:coreProperties>
</file>