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8855" windowHeight="11700" activeTab="4"/>
  </bookViews>
  <sheets>
    <sheet name="2013" sheetId="1" r:id="rId1"/>
    <sheet name="2014" sheetId="2" r:id="rId2"/>
    <sheet name="2014_EXTRA" sheetId="3" state="hidden" r:id="rId3"/>
    <sheet name="VISÃO GERAL 2013 e 2014" sheetId="4" state="hidden" r:id="rId4"/>
    <sheet name="GRÁFICO 1" sheetId="5" r:id="rId5"/>
    <sheet name="GRÁFICO 2" sheetId="6" r:id="rId6"/>
  </sheets>
  <calcPr calcId="125725"/>
</workbook>
</file>

<file path=xl/calcChain.xml><?xml version="1.0" encoding="utf-8"?>
<calcChain xmlns="http://schemas.openxmlformats.org/spreadsheetml/2006/main">
  <c r="B45" i="6"/>
  <c r="B23"/>
  <c r="G196" i="5" a="1"/>
  <c r="G196" s="1"/>
  <c r="G195" a="1"/>
  <c r="G195" s="1"/>
  <c r="G194" a="1"/>
  <c r="G194" s="1"/>
  <c r="G193" a="1"/>
  <c r="G193"/>
  <c r="G192" a="1"/>
  <c r="G192" s="1"/>
  <c r="G191" a="1"/>
  <c r="G191" s="1"/>
  <c r="G190" a="1"/>
  <c r="G190" s="1"/>
  <c r="G189" a="1"/>
  <c r="G189" s="1"/>
  <c r="G188" a="1"/>
  <c r="G188" s="1"/>
  <c r="G187" a="1"/>
  <c r="G187" s="1"/>
  <c r="G186" a="1"/>
  <c r="G186" s="1"/>
  <c r="G185" a="1"/>
  <c r="G185"/>
  <c r="G184" a="1"/>
  <c r="G184" s="1"/>
  <c r="G183" a="1"/>
  <c r="G183" s="1"/>
  <c r="G182" a="1"/>
  <c r="G182" s="1"/>
  <c r="G181" a="1"/>
  <c r="G181" s="1"/>
  <c r="G180" a="1"/>
  <c r="G180" s="1"/>
  <c r="G179" a="1"/>
  <c r="G179" s="1"/>
  <c r="G178" a="1"/>
  <c r="G178" s="1"/>
  <c r="G177" a="1"/>
  <c r="G177" s="1"/>
  <c r="G176" a="1"/>
  <c r="G176" s="1"/>
  <c r="G175" a="1"/>
  <c r="G175" s="1"/>
  <c r="G174" a="1"/>
  <c r="G174" s="1"/>
  <c r="G173" a="1"/>
  <c r="G173" s="1"/>
  <c r="G172" a="1"/>
  <c r="G172" s="1"/>
  <c r="G171" a="1"/>
  <c r="G171" s="1"/>
  <c r="G170" a="1"/>
  <c r="G170" s="1"/>
  <c r="G169" a="1"/>
  <c r="G169" s="1"/>
  <c r="G168" a="1"/>
  <c r="G168" s="1"/>
  <c r="G167" a="1"/>
  <c r="G167" s="1"/>
  <c r="G166" a="1"/>
  <c r="G166" s="1"/>
  <c r="G165" a="1"/>
  <c r="G165" s="1"/>
  <c r="G164" a="1"/>
  <c r="G164" s="1"/>
  <c r="G163" a="1"/>
  <c r="G163" s="1"/>
  <c r="G162" a="1"/>
  <c r="G162" s="1"/>
  <c r="G161" a="1"/>
  <c r="G161"/>
  <c r="G160" a="1"/>
  <c r="G160" s="1"/>
  <c r="G159" a="1"/>
  <c r="G159" s="1"/>
  <c r="G158" a="1"/>
  <c r="G158" s="1"/>
  <c r="G157" a="1"/>
  <c r="G157" s="1"/>
  <c r="G156" a="1"/>
  <c r="G156" s="1"/>
  <c r="G155" a="1"/>
  <c r="G155" s="1"/>
  <c r="G154" a="1"/>
  <c r="G154" s="1"/>
  <c r="G153" a="1"/>
  <c r="G153" s="1"/>
  <c r="G152" a="1"/>
  <c r="G152" s="1"/>
  <c r="G151" a="1"/>
  <c r="G151" s="1"/>
  <c r="G150" a="1"/>
  <c r="G150" s="1"/>
  <c r="G149" a="1"/>
  <c r="G149" s="1"/>
  <c r="G148" a="1"/>
  <c r="G148" s="1"/>
  <c r="G147" a="1"/>
  <c r="G147" s="1"/>
  <c r="G146" a="1"/>
  <c r="G146" s="1"/>
  <c r="G145" a="1"/>
  <c r="G145" s="1"/>
  <c r="G144" a="1"/>
  <c r="G144" s="1"/>
  <c r="G143" a="1"/>
  <c r="G143" s="1"/>
  <c r="G142" a="1"/>
  <c r="G142" s="1"/>
  <c r="G141" a="1"/>
  <c r="G141" s="1"/>
  <c r="G140" a="1"/>
  <c r="G140" s="1"/>
  <c r="G139" a="1"/>
  <c r="G139" s="1"/>
  <c r="G138" a="1"/>
  <c r="G138" s="1"/>
  <c r="G137" a="1"/>
  <c r="G137" s="1"/>
  <c r="G136" a="1"/>
  <c r="G136" s="1"/>
  <c r="G135" a="1"/>
  <c r="G135" s="1"/>
  <c r="G134" a="1"/>
  <c r="G134" s="1"/>
  <c r="G133" a="1"/>
  <c r="G133" s="1"/>
  <c r="G132" a="1"/>
  <c r="G132" s="1"/>
  <c r="G131" a="1"/>
  <c r="G131" s="1"/>
  <c r="G130" a="1"/>
  <c r="G130" s="1"/>
  <c r="G129" a="1"/>
  <c r="G129"/>
  <c r="G128" a="1"/>
  <c r="G128" s="1"/>
  <c r="G127" a="1"/>
  <c r="G127" s="1"/>
  <c r="G126" a="1"/>
  <c r="G126" s="1"/>
  <c r="G125" a="1"/>
  <c r="G125" s="1"/>
  <c r="G124" a="1"/>
  <c r="G124" s="1"/>
  <c r="G123" a="1"/>
  <c r="G123" s="1"/>
  <c r="G122" a="1"/>
  <c r="G122"/>
  <c r="G121" a="1"/>
  <c r="G121" s="1"/>
  <c r="G120" a="1"/>
  <c r="G120" s="1"/>
  <c r="G119" a="1"/>
  <c r="G119" s="1"/>
  <c r="G118" a="1"/>
  <c r="G118" s="1"/>
  <c r="G117" a="1"/>
  <c r="G117" s="1"/>
  <c r="G116" a="1"/>
  <c r="G116" s="1"/>
  <c r="G115" a="1"/>
  <c r="G115" s="1"/>
  <c r="G114" a="1"/>
  <c r="G114"/>
  <c r="G113" a="1"/>
  <c r="G113" s="1"/>
  <c r="G112" a="1"/>
  <c r="G112" s="1"/>
  <c r="G111" a="1"/>
  <c r="G111" s="1"/>
  <c r="G110" a="1"/>
  <c r="G110" s="1"/>
  <c r="G109" a="1"/>
  <c r="G109" s="1"/>
  <c r="G108" a="1"/>
  <c r="G108" s="1"/>
  <c r="G107" a="1"/>
  <c r="G107" s="1"/>
  <c r="G106" a="1"/>
  <c r="G106" s="1"/>
  <c r="G105" a="1"/>
  <c r="G105" s="1"/>
  <c r="G104" a="1"/>
  <c r="G104" s="1"/>
  <c r="G103" a="1"/>
  <c r="G103" s="1"/>
  <c r="G102" a="1"/>
  <c r="G102" s="1"/>
  <c r="G101" a="1"/>
  <c r="G101" s="1"/>
  <c r="G100" a="1"/>
  <c r="G100" s="1"/>
  <c r="G99" a="1"/>
  <c r="G99" s="1"/>
  <c r="G98" a="1"/>
  <c r="G98" s="1"/>
  <c r="G97" a="1"/>
  <c r="G97" s="1"/>
  <c r="G96" a="1"/>
  <c r="G96" s="1"/>
  <c r="G95" a="1"/>
  <c r="G95" s="1"/>
  <c r="G94" a="1"/>
  <c r="G94" s="1"/>
  <c r="G93" a="1"/>
  <c r="G93" s="1"/>
  <c r="G92" a="1"/>
  <c r="G92" s="1"/>
  <c r="G91" a="1"/>
  <c r="G91" s="1"/>
  <c r="G90" a="1"/>
  <c r="G90" s="1"/>
  <c r="G89" a="1"/>
  <c r="G89" s="1"/>
  <c r="G88" a="1"/>
  <c r="G88" s="1"/>
  <c r="G87" a="1"/>
  <c r="G87" s="1"/>
  <c r="G86" a="1"/>
  <c r="G86" s="1"/>
  <c r="G85" a="1"/>
  <c r="G85" s="1"/>
  <c r="G84" a="1"/>
  <c r="G84" s="1"/>
  <c r="G83" a="1"/>
  <c r="G83" s="1"/>
  <c r="G82" a="1"/>
  <c r="G82" s="1"/>
  <c r="G81" a="1"/>
  <c r="G81" s="1"/>
  <c r="G80" a="1"/>
  <c r="G80" s="1"/>
  <c r="G79" a="1"/>
  <c r="G79" s="1"/>
  <c r="G78" a="1"/>
  <c r="G78" s="1"/>
  <c r="G77" a="1"/>
  <c r="G77" s="1"/>
  <c r="G76" a="1"/>
  <c r="G76" s="1"/>
  <c r="G75" a="1"/>
  <c r="G75" s="1"/>
  <c r="G74" a="1"/>
  <c r="G74" s="1"/>
  <c r="G73" a="1"/>
  <c r="G73" s="1"/>
  <c r="G72" a="1"/>
  <c r="G72" s="1"/>
  <c r="G71" a="1"/>
  <c r="G71" s="1"/>
  <c r="G70" a="1"/>
  <c r="G70" s="1"/>
  <c r="G69" a="1"/>
  <c r="G69" s="1"/>
  <c r="G68" a="1"/>
  <c r="G68"/>
  <c r="G67" a="1"/>
  <c r="G67" s="1"/>
  <c r="G66" a="1"/>
  <c r="G66" s="1"/>
  <c r="G65" a="1"/>
  <c r="G65" s="1"/>
  <c r="G64" a="1"/>
  <c r="G64" s="1"/>
  <c r="G63" a="1"/>
  <c r="G63" s="1"/>
  <c r="G62" a="1"/>
  <c r="G62" s="1"/>
  <c r="G61" a="1"/>
  <c r="G61" s="1"/>
  <c r="G60" a="1"/>
  <c r="G60" s="1"/>
  <c r="G59" a="1"/>
  <c r="G59" s="1"/>
  <c r="G58" a="1"/>
  <c r="G58" s="1"/>
  <c r="G57" a="1"/>
  <c r="G57" s="1"/>
  <c r="G56" a="1"/>
  <c r="G56" s="1"/>
  <c r="G55" a="1"/>
  <c r="G55" s="1"/>
  <c r="G54" a="1"/>
  <c r="G54" s="1"/>
  <c r="G53" a="1"/>
  <c r="G53" s="1"/>
  <c r="G52" a="1"/>
  <c r="G52"/>
  <c r="G51" a="1"/>
  <c r="G51" s="1"/>
  <c r="G50" a="1"/>
  <c r="G50" s="1"/>
  <c r="G49" a="1"/>
  <c r="G49" s="1"/>
  <c r="G48" a="1"/>
  <c r="G48"/>
  <c r="G47" a="1"/>
  <c r="G47" s="1"/>
  <c r="G46" a="1"/>
  <c r="G46" s="1"/>
  <c r="G45" a="1"/>
  <c r="G45" s="1"/>
  <c r="G44" a="1"/>
  <c r="G44" s="1"/>
  <c r="G43" a="1"/>
  <c r="G43" s="1"/>
  <c r="G42" a="1"/>
  <c r="G42" s="1"/>
  <c r="G41" a="1"/>
  <c r="G41" s="1"/>
  <c r="G40" a="1"/>
  <c r="G40" s="1"/>
  <c r="G39" a="1"/>
  <c r="G39" s="1"/>
  <c r="G38" a="1"/>
  <c r="G38" s="1"/>
  <c r="G37" a="1"/>
  <c r="G37" s="1"/>
  <c r="G36" a="1"/>
  <c r="G36" s="1"/>
  <c r="G35" a="1"/>
  <c r="G35" s="1"/>
  <c r="G34" a="1"/>
  <c r="G34" s="1"/>
  <c r="G33" a="1"/>
  <c r="G33" s="1"/>
  <c r="G32" a="1"/>
  <c r="G32" s="1"/>
  <c r="G31" a="1"/>
  <c r="G31" s="1"/>
  <c r="G30" a="1"/>
  <c r="G30" s="1"/>
  <c r="G29" a="1"/>
  <c r="G29" s="1"/>
  <c r="G28" a="1"/>
  <c r="G28" s="1"/>
  <c r="G27" a="1"/>
  <c r="G27" s="1"/>
  <c r="G26" a="1"/>
  <c r="G26" s="1"/>
  <c r="G25" a="1"/>
  <c r="G25" s="1"/>
  <c r="G24" a="1"/>
  <c r="G24" s="1"/>
  <c r="G23" a="1"/>
  <c r="G23" s="1"/>
  <c r="G22" a="1"/>
  <c r="G22" s="1"/>
  <c r="G21" a="1"/>
  <c r="G21" s="1"/>
  <c r="G20" a="1"/>
  <c r="G20" s="1"/>
  <c r="G19" a="1"/>
  <c r="G19" s="1"/>
  <c r="G18" a="1"/>
  <c r="G18" s="1"/>
  <c r="G17" a="1"/>
  <c r="G17" s="1"/>
  <c r="G16" a="1"/>
  <c r="G16" s="1"/>
  <c r="J374" i="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E25" i="5" s="1" a="1"/>
  <c r="E25" s="1"/>
  <c r="J25" s="1"/>
  <c r="E11" i="3"/>
  <c r="E10"/>
  <c r="E9"/>
  <c r="E8"/>
  <c r="J55" s="1"/>
  <c r="E7" i="2"/>
  <c r="E6"/>
  <c r="E5"/>
  <c r="E8" i="1"/>
  <c r="E7"/>
  <c r="E6"/>
  <c r="E5"/>
  <c r="D16" i="5" l="1" a="1"/>
  <c r="D16" s="1"/>
  <c r="I16" s="1"/>
  <c r="E17" a="1"/>
  <c r="E17" s="1"/>
  <c r="J17" s="1"/>
  <c r="F18" a="1"/>
  <c r="F18" s="1"/>
  <c r="K18" s="1"/>
  <c r="C19" a="1"/>
  <c r="C19" s="1"/>
  <c r="H19" s="1"/>
  <c r="D20" a="1"/>
  <c r="D20" s="1"/>
  <c r="I20" s="1"/>
  <c r="E21" a="1"/>
  <c r="E21" s="1"/>
  <c r="J21" s="1"/>
  <c r="F22" a="1"/>
  <c r="F22" s="1"/>
  <c r="K22" s="1"/>
  <c r="C23" a="1"/>
  <c r="C23" s="1"/>
  <c r="H23" s="1"/>
  <c r="D24" a="1"/>
  <c r="D24" s="1"/>
  <c r="I24" s="1"/>
  <c r="C16" a="1"/>
  <c r="C16" s="1"/>
  <c r="H16" s="1"/>
  <c r="D17" a="1"/>
  <c r="D17" s="1"/>
  <c r="I17" s="1"/>
  <c r="E18" a="1"/>
  <c r="E18" s="1"/>
  <c r="J18" s="1"/>
  <c r="F19" a="1"/>
  <c r="F19" s="1"/>
  <c r="K19" s="1"/>
  <c r="C20" a="1"/>
  <c r="C20" s="1"/>
  <c r="H20" s="1"/>
  <c r="D21" a="1"/>
  <c r="D21" s="1"/>
  <c r="I21" s="1"/>
  <c r="E22" a="1"/>
  <c r="E22" s="1"/>
  <c r="J22" s="1"/>
  <c r="F23" a="1"/>
  <c r="F23" s="1"/>
  <c r="K23" s="1"/>
  <c r="C24" a="1"/>
  <c r="C24" s="1"/>
  <c r="H24" s="1"/>
  <c r="F16" a="1"/>
  <c r="F16" s="1"/>
  <c r="K16" s="1"/>
  <c r="C17" a="1"/>
  <c r="C17" s="1"/>
  <c r="H17" s="1"/>
  <c r="D18" a="1"/>
  <c r="D18" s="1"/>
  <c r="I18" s="1"/>
  <c r="E19" a="1"/>
  <c r="E19" s="1"/>
  <c r="J19" s="1"/>
  <c r="F20" a="1"/>
  <c r="F20" s="1"/>
  <c r="K20" s="1"/>
  <c r="C21" a="1"/>
  <c r="C21" s="1"/>
  <c r="H21" s="1"/>
  <c r="D22" a="1"/>
  <c r="D22" s="1"/>
  <c r="I22" s="1"/>
  <c r="E23" a="1"/>
  <c r="E23" s="1"/>
  <c r="J23" s="1"/>
  <c r="F24" a="1"/>
  <c r="F24" s="1"/>
  <c r="K24" s="1"/>
  <c r="F199" a="1"/>
  <c r="F199" s="1"/>
  <c r="K199" s="1"/>
  <c r="E198" a="1"/>
  <c r="E198" s="1"/>
  <c r="J198" s="1"/>
  <c r="F197" a="1"/>
  <c r="F197" s="1"/>
  <c r="K197" s="1"/>
  <c r="C197" a="1"/>
  <c r="C197" s="1"/>
  <c r="H197" s="1"/>
  <c r="E196" a="1"/>
  <c r="E196" s="1"/>
  <c r="J196" s="1"/>
  <c r="D195" a="1"/>
  <c r="D195" s="1"/>
  <c r="I195" s="1"/>
  <c r="C194" a="1"/>
  <c r="C194" s="1"/>
  <c r="H194" s="1"/>
  <c r="F192" a="1"/>
  <c r="F192" s="1"/>
  <c r="K192" s="1"/>
  <c r="E191" a="1"/>
  <c r="E191" s="1"/>
  <c r="J191" s="1"/>
  <c r="D190" a="1"/>
  <c r="D190" s="1"/>
  <c r="I190" s="1"/>
  <c r="F189" a="1"/>
  <c r="F189" s="1"/>
  <c r="K189" s="1"/>
  <c r="C189" a="1"/>
  <c r="C189" s="1"/>
  <c r="H189" s="1"/>
  <c r="E188" a="1"/>
  <c r="E188" s="1"/>
  <c r="J188" s="1"/>
  <c r="D187" a="1"/>
  <c r="D187" s="1"/>
  <c r="I187" s="1"/>
  <c r="C186" a="1"/>
  <c r="C186" s="1"/>
  <c r="H186" s="1"/>
  <c r="F184" a="1"/>
  <c r="F184" s="1"/>
  <c r="K184" s="1"/>
  <c r="E183" a="1"/>
  <c r="E183" s="1"/>
  <c r="J183" s="1"/>
  <c r="D182" a="1"/>
  <c r="D182" s="1"/>
  <c r="I182" s="1"/>
  <c r="F181" a="1"/>
  <c r="F181" s="1"/>
  <c r="K181" s="1"/>
  <c r="C181" a="1"/>
  <c r="C181" s="1"/>
  <c r="H181" s="1"/>
  <c r="E180" a="1"/>
  <c r="E180" s="1"/>
  <c r="J180" s="1"/>
  <c r="D179" a="1"/>
  <c r="D179" s="1"/>
  <c r="I179" s="1"/>
  <c r="C178" a="1"/>
  <c r="C178" s="1"/>
  <c r="H178" s="1"/>
  <c r="F176" a="1"/>
  <c r="F176" s="1"/>
  <c r="K176" s="1"/>
  <c r="E175" a="1"/>
  <c r="E175" s="1"/>
  <c r="J175" s="1"/>
  <c r="D174" a="1"/>
  <c r="D174" s="1"/>
  <c r="I174" s="1"/>
  <c r="F173" a="1"/>
  <c r="F173" s="1"/>
  <c r="K173" s="1"/>
  <c r="C173" a="1"/>
  <c r="C173" s="1"/>
  <c r="H173" s="1"/>
  <c r="E172" a="1"/>
  <c r="E172" s="1"/>
  <c r="J172" s="1"/>
  <c r="D171" a="1"/>
  <c r="D171" s="1"/>
  <c r="I171" s="1"/>
  <c r="C170" a="1"/>
  <c r="C170" s="1"/>
  <c r="H170" s="1"/>
  <c r="F168" a="1"/>
  <c r="F168" s="1"/>
  <c r="K168" s="1"/>
  <c r="E167" a="1"/>
  <c r="E167" s="1"/>
  <c r="J167" s="1"/>
  <c r="D166" a="1"/>
  <c r="D166" s="1"/>
  <c r="I166" s="1"/>
  <c r="F165" a="1"/>
  <c r="F165" s="1"/>
  <c r="K165" s="1"/>
  <c r="C165" a="1"/>
  <c r="C165" s="1"/>
  <c r="H165" s="1"/>
  <c r="E164" a="1"/>
  <c r="E164" s="1"/>
  <c r="J164" s="1"/>
  <c r="D163" a="1"/>
  <c r="D163" s="1"/>
  <c r="I163" s="1"/>
  <c r="C162" a="1"/>
  <c r="C162" s="1"/>
  <c r="H162" s="1"/>
  <c r="F160" a="1"/>
  <c r="F160" s="1"/>
  <c r="K160" s="1"/>
  <c r="E159" a="1"/>
  <c r="E159" s="1"/>
  <c r="J159" s="1"/>
  <c r="D158" a="1"/>
  <c r="D158" s="1"/>
  <c r="I158" s="1"/>
  <c r="F157" a="1"/>
  <c r="F157" s="1"/>
  <c r="K157" s="1"/>
  <c r="C157" a="1"/>
  <c r="C157" s="1"/>
  <c r="H157" s="1"/>
  <c r="E156" a="1"/>
  <c r="E156" s="1"/>
  <c r="J156" s="1"/>
  <c r="D155" a="1"/>
  <c r="D155" s="1"/>
  <c r="I155" s="1"/>
  <c r="C154" a="1"/>
  <c r="C154" s="1"/>
  <c r="H154" s="1"/>
  <c r="F152" a="1"/>
  <c r="F152" s="1"/>
  <c r="K152" s="1"/>
  <c r="E151" a="1"/>
  <c r="E151" s="1"/>
  <c r="J151" s="1"/>
  <c r="D150" a="1"/>
  <c r="D150" s="1"/>
  <c r="I150" s="1"/>
  <c r="F149" a="1"/>
  <c r="F149" s="1"/>
  <c r="K149" s="1"/>
  <c r="C149" a="1"/>
  <c r="C149" s="1"/>
  <c r="H149" s="1"/>
  <c r="E148" a="1"/>
  <c r="E148" s="1"/>
  <c r="J148" s="1"/>
  <c r="D147" a="1"/>
  <c r="D147" s="1"/>
  <c r="I147" s="1"/>
  <c r="C146" a="1"/>
  <c r="C146" s="1"/>
  <c r="H146" s="1"/>
  <c r="F144" a="1"/>
  <c r="F144" s="1"/>
  <c r="K144" s="1"/>
  <c r="E143" a="1"/>
  <c r="E143" s="1"/>
  <c r="J143" s="1"/>
  <c r="D142" a="1"/>
  <c r="D142" s="1"/>
  <c r="I142" s="1"/>
  <c r="F141" a="1"/>
  <c r="F141" s="1"/>
  <c r="K141" s="1"/>
  <c r="C141" a="1"/>
  <c r="C141" s="1"/>
  <c r="H141" s="1"/>
  <c r="E140" a="1"/>
  <c r="E140" s="1"/>
  <c r="J140" s="1"/>
  <c r="D139" a="1"/>
  <c r="D139" s="1"/>
  <c r="I139" s="1"/>
  <c r="C138" a="1"/>
  <c r="C138" s="1"/>
  <c r="H138" s="1"/>
  <c r="F136" a="1"/>
  <c r="F136" s="1"/>
  <c r="K136" s="1"/>
  <c r="E135" a="1"/>
  <c r="E135" s="1"/>
  <c r="J135" s="1"/>
  <c r="D134" a="1"/>
  <c r="D134" s="1"/>
  <c r="I134" s="1"/>
  <c r="F133" a="1"/>
  <c r="F133" s="1"/>
  <c r="K133" s="1"/>
  <c r="C133" a="1"/>
  <c r="C133" s="1"/>
  <c r="H133" s="1"/>
  <c r="E132" a="1"/>
  <c r="E132" s="1"/>
  <c r="J132" s="1"/>
  <c r="D131" a="1"/>
  <c r="D131" s="1"/>
  <c r="I131" s="1"/>
  <c r="C130" a="1"/>
  <c r="C130" s="1"/>
  <c r="H130" s="1"/>
  <c r="F128" a="1"/>
  <c r="F128" s="1"/>
  <c r="K128" s="1"/>
  <c r="E127" a="1"/>
  <c r="E127" s="1"/>
  <c r="J127" s="1"/>
  <c r="E199" a="1"/>
  <c r="E199" s="1"/>
  <c r="J199" s="1"/>
  <c r="F198" a="1"/>
  <c r="F198" s="1"/>
  <c r="K198" s="1"/>
  <c r="C198" a="1"/>
  <c r="C198" s="1"/>
  <c r="H198" s="1"/>
  <c r="D197" a="1"/>
  <c r="D197" s="1"/>
  <c r="I197" s="1"/>
  <c r="C196" a="1"/>
  <c r="C196" s="1"/>
  <c r="H196" s="1"/>
  <c r="F194" a="1"/>
  <c r="F194" s="1"/>
  <c r="K194" s="1"/>
  <c r="E193" a="1"/>
  <c r="E193" s="1"/>
  <c r="J193" s="1"/>
  <c r="D192" a="1"/>
  <c r="D192" s="1"/>
  <c r="I192" s="1"/>
  <c r="F191" a="1"/>
  <c r="F191" s="1"/>
  <c r="K191" s="1"/>
  <c r="C191" a="1"/>
  <c r="C191" s="1"/>
  <c r="H191" s="1"/>
  <c r="E190" a="1"/>
  <c r="E190" s="1"/>
  <c r="J190" s="1"/>
  <c r="D189" a="1"/>
  <c r="D189" s="1"/>
  <c r="I189" s="1"/>
  <c r="C188" a="1"/>
  <c r="C188" s="1"/>
  <c r="H188" s="1"/>
  <c r="F186" a="1"/>
  <c r="F186" s="1"/>
  <c r="K186" s="1"/>
  <c r="E185" a="1"/>
  <c r="E185" s="1"/>
  <c r="J185" s="1"/>
  <c r="D184" a="1"/>
  <c r="D184" s="1"/>
  <c r="I184" s="1"/>
  <c r="F183" a="1"/>
  <c r="F183" s="1"/>
  <c r="K183" s="1"/>
  <c r="C183" a="1"/>
  <c r="C183" s="1"/>
  <c r="H183" s="1"/>
  <c r="E182" a="1"/>
  <c r="E182" s="1"/>
  <c r="J182" s="1"/>
  <c r="D181" a="1"/>
  <c r="D181" s="1"/>
  <c r="I181" s="1"/>
  <c r="C180" a="1"/>
  <c r="C180" s="1"/>
  <c r="H180" s="1"/>
  <c r="F178" a="1"/>
  <c r="F178" s="1"/>
  <c r="K178" s="1"/>
  <c r="E177" a="1"/>
  <c r="E177" s="1"/>
  <c r="J177" s="1"/>
  <c r="D176" a="1"/>
  <c r="D176" s="1"/>
  <c r="I176" s="1"/>
  <c r="F175" a="1"/>
  <c r="F175" s="1"/>
  <c r="K175" s="1"/>
  <c r="C175" a="1"/>
  <c r="C175" s="1"/>
  <c r="H175" s="1"/>
  <c r="E174" a="1"/>
  <c r="E174" s="1"/>
  <c r="J174" s="1"/>
  <c r="D173" a="1"/>
  <c r="D173" s="1"/>
  <c r="I173" s="1"/>
  <c r="C172" a="1"/>
  <c r="C172" s="1"/>
  <c r="H172" s="1"/>
  <c r="F170" a="1"/>
  <c r="F170" s="1"/>
  <c r="K170" s="1"/>
  <c r="E169" a="1"/>
  <c r="E169" s="1"/>
  <c r="J169" s="1"/>
  <c r="D168" a="1"/>
  <c r="D168" s="1"/>
  <c r="I168" s="1"/>
  <c r="F167" a="1"/>
  <c r="F167" s="1"/>
  <c r="K167" s="1"/>
  <c r="C167" a="1"/>
  <c r="C167" s="1"/>
  <c r="H167" s="1"/>
  <c r="E166" a="1"/>
  <c r="E166" s="1"/>
  <c r="J166" s="1"/>
  <c r="D165" a="1"/>
  <c r="D165" s="1"/>
  <c r="I165" s="1"/>
  <c r="C164" a="1"/>
  <c r="C164" s="1"/>
  <c r="H164" s="1"/>
  <c r="F162" a="1"/>
  <c r="F162" s="1"/>
  <c r="K162" s="1"/>
  <c r="E161" a="1"/>
  <c r="E161" s="1"/>
  <c r="J161" s="1"/>
  <c r="D160" a="1"/>
  <c r="D160" s="1"/>
  <c r="I160" s="1"/>
  <c r="F159" a="1"/>
  <c r="F159" s="1"/>
  <c r="K159" s="1"/>
  <c r="C159" a="1"/>
  <c r="C159" s="1"/>
  <c r="H159" s="1"/>
  <c r="E158" a="1"/>
  <c r="E158" s="1"/>
  <c r="J158" s="1"/>
  <c r="D157" a="1"/>
  <c r="D157" s="1"/>
  <c r="I157" s="1"/>
  <c r="C156" a="1"/>
  <c r="C156" s="1"/>
  <c r="H156" s="1"/>
  <c r="F154" a="1"/>
  <c r="F154" s="1"/>
  <c r="K154" s="1"/>
  <c r="E153" a="1"/>
  <c r="E153" s="1"/>
  <c r="J153" s="1"/>
  <c r="D152" a="1"/>
  <c r="D152" s="1"/>
  <c r="I152" s="1"/>
  <c r="F151" a="1"/>
  <c r="F151" s="1"/>
  <c r="K151" s="1"/>
  <c r="C151" a="1"/>
  <c r="C151" s="1"/>
  <c r="H151" s="1"/>
  <c r="E150" a="1"/>
  <c r="E150" s="1"/>
  <c r="J150" s="1"/>
  <c r="D149" a="1"/>
  <c r="D149" s="1"/>
  <c r="I149" s="1"/>
  <c r="C148" a="1"/>
  <c r="C148" s="1"/>
  <c r="H148" s="1"/>
  <c r="F146" a="1"/>
  <c r="F146" s="1"/>
  <c r="K146" s="1"/>
  <c r="E145" a="1"/>
  <c r="E145" s="1"/>
  <c r="J145" s="1"/>
  <c r="D144" a="1"/>
  <c r="D144" s="1"/>
  <c r="I144" s="1"/>
  <c r="F143" a="1"/>
  <c r="F143" s="1"/>
  <c r="K143" s="1"/>
  <c r="C143" a="1"/>
  <c r="C143" s="1"/>
  <c r="H143" s="1"/>
  <c r="E142" a="1"/>
  <c r="E142" s="1"/>
  <c r="J142" s="1"/>
  <c r="D141" a="1"/>
  <c r="D141" s="1"/>
  <c r="I141" s="1"/>
  <c r="C140" a="1"/>
  <c r="C140" s="1"/>
  <c r="H140" s="1"/>
  <c r="F138" a="1"/>
  <c r="F138" s="1"/>
  <c r="K138" s="1"/>
  <c r="E137" a="1"/>
  <c r="E137" s="1"/>
  <c r="J137" s="1"/>
  <c r="D136" a="1"/>
  <c r="D136" s="1"/>
  <c r="I136" s="1"/>
  <c r="F135" a="1"/>
  <c r="F135" s="1"/>
  <c r="K135" s="1"/>
  <c r="C135" a="1"/>
  <c r="C135" s="1"/>
  <c r="H135" s="1"/>
  <c r="E134" a="1"/>
  <c r="E134" s="1"/>
  <c r="J134" s="1"/>
  <c r="D133" a="1"/>
  <c r="D133" s="1"/>
  <c r="I133" s="1"/>
  <c r="C132" a="1"/>
  <c r="C132" s="1"/>
  <c r="H132" s="1"/>
  <c r="F130" a="1"/>
  <c r="F130" s="1"/>
  <c r="K130" s="1"/>
  <c r="E129" a="1"/>
  <c r="E129" s="1"/>
  <c r="J129" s="1"/>
  <c r="C199" a="1"/>
  <c r="C199" s="1"/>
  <c r="H199" s="1"/>
  <c r="D198" a="1"/>
  <c r="D198" s="1"/>
  <c r="I198" s="1"/>
  <c r="F196" a="1"/>
  <c r="F196" s="1"/>
  <c r="K196" s="1"/>
  <c r="E195" a="1"/>
  <c r="E195" s="1"/>
  <c r="J195" s="1"/>
  <c r="D194" a="1"/>
  <c r="D194" s="1"/>
  <c r="I194" s="1"/>
  <c r="F193" a="1"/>
  <c r="F193" s="1"/>
  <c r="K193" s="1"/>
  <c r="C193" a="1"/>
  <c r="C193" s="1"/>
  <c r="H193" s="1"/>
  <c r="E192" a="1"/>
  <c r="E192" s="1"/>
  <c r="J192" s="1"/>
  <c r="D191" a="1"/>
  <c r="D191" s="1"/>
  <c r="I191" s="1"/>
  <c r="C190" a="1"/>
  <c r="C190" s="1"/>
  <c r="H190" s="1"/>
  <c r="F188" a="1"/>
  <c r="F188" s="1"/>
  <c r="K188" s="1"/>
  <c r="E187" a="1"/>
  <c r="E187" s="1"/>
  <c r="J187" s="1"/>
  <c r="D186" a="1"/>
  <c r="D186" s="1"/>
  <c r="I186" s="1"/>
  <c r="F185" a="1"/>
  <c r="F185" s="1"/>
  <c r="K185" s="1"/>
  <c r="C185" a="1"/>
  <c r="C185" s="1"/>
  <c r="H185" s="1"/>
  <c r="E184" a="1"/>
  <c r="E184" s="1"/>
  <c r="J184" s="1"/>
  <c r="D183" a="1"/>
  <c r="D183" s="1"/>
  <c r="I183" s="1"/>
  <c r="C182" a="1"/>
  <c r="C182" s="1"/>
  <c r="H182" s="1"/>
  <c r="F180" a="1"/>
  <c r="F180" s="1"/>
  <c r="K180" s="1"/>
  <c r="E179" a="1"/>
  <c r="E179" s="1"/>
  <c r="J179" s="1"/>
  <c r="D178" a="1"/>
  <c r="D178" s="1"/>
  <c r="I178" s="1"/>
  <c r="F177" a="1"/>
  <c r="F177" s="1"/>
  <c r="K177" s="1"/>
  <c r="C177" a="1"/>
  <c r="C177" s="1"/>
  <c r="H177" s="1"/>
  <c r="E176" a="1"/>
  <c r="E176" s="1"/>
  <c r="J176" s="1"/>
  <c r="D175" a="1"/>
  <c r="D175" s="1"/>
  <c r="I175" s="1"/>
  <c r="C174" a="1"/>
  <c r="C174" s="1"/>
  <c r="H174" s="1"/>
  <c r="F172" a="1"/>
  <c r="F172" s="1"/>
  <c r="K172" s="1"/>
  <c r="E171" a="1"/>
  <c r="E171" s="1"/>
  <c r="J171" s="1"/>
  <c r="D170" a="1"/>
  <c r="D170" s="1"/>
  <c r="I170" s="1"/>
  <c r="F169" a="1"/>
  <c r="F169" s="1"/>
  <c r="K169" s="1"/>
  <c r="C169" a="1"/>
  <c r="C169" s="1"/>
  <c r="H169" s="1"/>
  <c r="E168" a="1"/>
  <c r="E168" s="1"/>
  <c r="J168" s="1"/>
  <c r="D167" a="1"/>
  <c r="D167" s="1"/>
  <c r="I167" s="1"/>
  <c r="C166" a="1"/>
  <c r="C166" s="1"/>
  <c r="H166" s="1"/>
  <c r="F164" a="1"/>
  <c r="F164" s="1"/>
  <c r="K164" s="1"/>
  <c r="E163" a="1"/>
  <c r="E163" s="1"/>
  <c r="J163" s="1"/>
  <c r="D162" a="1"/>
  <c r="D162" s="1"/>
  <c r="I162" s="1"/>
  <c r="F161" a="1"/>
  <c r="F161" s="1"/>
  <c r="K161" s="1"/>
  <c r="C161" a="1"/>
  <c r="C161" s="1"/>
  <c r="H161" s="1"/>
  <c r="E160" a="1"/>
  <c r="E160" s="1"/>
  <c r="J160" s="1"/>
  <c r="D159" a="1"/>
  <c r="D159" s="1"/>
  <c r="I159" s="1"/>
  <c r="C158" a="1"/>
  <c r="C158" s="1"/>
  <c r="H158" s="1"/>
  <c r="F156" a="1"/>
  <c r="F156" s="1"/>
  <c r="K156" s="1"/>
  <c r="E155" a="1"/>
  <c r="E155" s="1"/>
  <c r="J155" s="1"/>
  <c r="D154" a="1"/>
  <c r="D154" s="1"/>
  <c r="I154" s="1"/>
  <c r="F153" a="1"/>
  <c r="F153" s="1"/>
  <c r="K153" s="1"/>
  <c r="C153" a="1"/>
  <c r="C153" s="1"/>
  <c r="H153" s="1"/>
  <c r="E152" a="1"/>
  <c r="E152" s="1"/>
  <c r="J152" s="1"/>
  <c r="D151" a="1"/>
  <c r="D151" s="1"/>
  <c r="I151" s="1"/>
  <c r="C150" a="1"/>
  <c r="C150" s="1"/>
  <c r="H150" s="1"/>
  <c r="F148" a="1"/>
  <c r="F148" s="1"/>
  <c r="K148" s="1"/>
  <c r="E147" a="1"/>
  <c r="E147" s="1"/>
  <c r="J147" s="1"/>
  <c r="D146" a="1"/>
  <c r="D146" s="1"/>
  <c r="I146" s="1"/>
  <c r="F145" a="1"/>
  <c r="F145" s="1"/>
  <c r="K145" s="1"/>
  <c r="C145" a="1"/>
  <c r="C145" s="1"/>
  <c r="H145" s="1"/>
  <c r="E144" a="1"/>
  <c r="E144" s="1"/>
  <c r="J144" s="1"/>
  <c r="D143" a="1"/>
  <c r="D143" s="1"/>
  <c r="I143" s="1"/>
  <c r="C142" a="1"/>
  <c r="C142" s="1"/>
  <c r="H142" s="1"/>
  <c r="F140" a="1"/>
  <c r="F140" s="1"/>
  <c r="K140" s="1"/>
  <c r="E139" a="1"/>
  <c r="E139" s="1"/>
  <c r="J139" s="1"/>
  <c r="D138" a="1"/>
  <c r="D138" s="1"/>
  <c r="I138" s="1"/>
  <c r="F137" a="1"/>
  <c r="F137" s="1"/>
  <c r="K137" s="1"/>
  <c r="C137" a="1"/>
  <c r="C137" s="1"/>
  <c r="H137" s="1"/>
  <c r="E136" a="1"/>
  <c r="E136" s="1"/>
  <c r="J136" s="1"/>
  <c r="D135" a="1"/>
  <c r="D135" s="1"/>
  <c r="I135" s="1"/>
  <c r="C134" a="1"/>
  <c r="C134" s="1"/>
  <c r="H134" s="1"/>
  <c r="F132" a="1"/>
  <c r="F132" s="1"/>
  <c r="K132" s="1"/>
  <c r="E131" a="1"/>
  <c r="E131" s="1"/>
  <c r="J131" s="1"/>
  <c r="D130" a="1"/>
  <c r="D130" s="1"/>
  <c r="I130" s="1"/>
  <c r="F129" a="1"/>
  <c r="F129" s="1"/>
  <c r="K129" s="1"/>
  <c r="C129" a="1"/>
  <c r="C129" s="1"/>
  <c r="H129" s="1"/>
  <c r="E128" a="1"/>
  <c r="E128" s="1"/>
  <c r="J128" s="1"/>
  <c r="D127" a="1"/>
  <c r="D127" s="1"/>
  <c r="I127" s="1"/>
  <c r="D199" a="1"/>
  <c r="D199" s="1"/>
  <c r="I199" s="1"/>
  <c r="E197" a="1"/>
  <c r="E197" s="1"/>
  <c r="J197" s="1"/>
  <c r="D196" a="1"/>
  <c r="D196" s="1"/>
  <c r="I196" s="1"/>
  <c r="F195" a="1"/>
  <c r="F195" s="1"/>
  <c r="K195" s="1"/>
  <c r="C195" a="1"/>
  <c r="C195" s="1"/>
  <c r="H195" s="1"/>
  <c r="E194" a="1"/>
  <c r="E194" s="1"/>
  <c r="J194" s="1"/>
  <c r="D193" a="1"/>
  <c r="D193" s="1"/>
  <c r="I193" s="1"/>
  <c r="C192" a="1"/>
  <c r="C192" s="1"/>
  <c r="H192" s="1"/>
  <c r="F190" a="1"/>
  <c r="F190" s="1"/>
  <c r="K190" s="1"/>
  <c r="E189" a="1"/>
  <c r="E189" s="1"/>
  <c r="J189" s="1"/>
  <c r="D188" a="1"/>
  <c r="D188" s="1"/>
  <c r="I188" s="1"/>
  <c r="F187" a="1"/>
  <c r="F187" s="1"/>
  <c r="K187" s="1"/>
  <c r="C187" a="1"/>
  <c r="C187" s="1"/>
  <c r="H187" s="1"/>
  <c r="E186" a="1"/>
  <c r="E186" s="1"/>
  <c r="J186" s="1"/>
  <c r="D185" a="1"/>
  <c r="D185" s="1"/>
  <c r="I185" s="1"/>
  <c r="C184" a="1"/>
  <c r="C184" s="1"/>
  <c r="H184" s="1"/>
  <c r="F182" a="1"/>
  <c r="F182" s="1"/>
  <c r="K182" s="1"/>
  <c r="E181" a="1"/>
  <c r="E181" s="1"/>
  <c r="J181" s="1"/>
  <c r="D180" a="1"/>
  <c r="D180" s="1"/>
  <c r="I180" s="1"/>
  <c r="F179" a="1"/>
  <c r="F179" s="1"/>
  <c r="K179" s="1"/>
  <c r="C179" a="1"/>
  <c r="C179" s="1"/>
  <c r="H179" s="1"/>
  <c r="E178" a="1"/>
  <c r="E178" s="1"/>
  <c r="J178" s="1"/>
  <c r="D177" a="1"/>
  <c r="D177" s="1"/>
  <c r="I177" s="1"/>
  <c r="C176" a="1"/>
  <c r="C176" s="1"/>
  <c r="H176" s="1"/>
  <c r="F174" a="1"/>
  <c r="F174" s="1"/>
  <c r="K174" s="1"/>
  <c r="E173" a="1"/>
  <c r="E173" s="1"/>
  <c r="J173" s="1"/>
  <c r="D172" a="1"/>
  <c r="D172" s="1"/>
  <c r="I172" s="1"/>
  <c r="F171" a="1"/>
  <c r="F171" s="1"/>
  <c r="K171" s="1"/>
  <c r="C171" a="1"/>
  <c r="C171" s="1"/>
  <c r="H171" s="1"/>
  <c r="E170" a="1"/>
  <c r="E170" s="1"/>
  <c r="J170" s="1"/>
  <c r="D169" a="1"/>
  <c r="D169" s="1"/>
  <c r="I169" s="1"/>
  <c r="C168" a="1"/>
  <c r="C168" s="1"/>
  <c r="H168" s="1"/>
  <c r="F166" a="1"/>
  <c r="F166" s="1"/>
  <c r="K166" s="1"/>
  <c r="E165" a="1"/>
  <c r="E165" s="1"/>
  <c r="J165" s="1"/>
  <c r="D164" a="1"/>
  <c r="D164" s="1"/>
  <c r="I164" s="1"/>
  <c r="F163" a="1"/>
  <c r="F163" s="1"/>
  <c r="K163" s="1"/>
  <c r="C163" a="1"/>
  <c r="C163" s="1"/>
  <c r="H163" s="1"/>
  <c r="E162" a="1"/>
  <c r="E162" s="1"/>
  <c r="J162" s="1"/>
  <c r="D161" a="1"/>
  <c r="D161" s="1"/>
  <c r="I161" s="1"/>
  <c r="C160" a="1"/>
  <c r="C160" s="1"/>
  <c r="H160" s="1"/>
  <c r="F158" a="1"/>
  <c r="F158" s="1"/>
  <c r="K158" s="1"/>
  <c r="E157" a="1"/>
  <c r="E157" s="1"/>
  <c r="J157" s="1"/>
  <c r="D156" a="1"/>
  <c r="D156" s="1"/>
  <c r="I156" s="1"/>
  <c r="F155" a="1"/>
  <c r="F155" s="1"/>
  <c r="K155" s="1"/>
  <c r="C155" a="1"/>
  <c r="C155" s="1"/>
  <c r="H155" s="1"/>
  <c r="E154" a="1"/>
  <c r="E154" s="1"/>
  <c r="J154" s="1"/>
  <c r="D153" a="1"/>
  <c r="D153" s="1"/>
  <c r="I153" s="1"/>
  <c r="C152" a="1"/>
  <c r="C152" s="1"/>
  <c r="H152" s="1"/>
  <c r="F150" a="1"/>
  <c r="F150" s="1"/>
  <c r="K150" s="1"/>
  <c r="E149" a="1"/>
  <c r="E149" s="1"/>
  <c r="J149" s="1"/>
  <c r="D148" a="1"/>
  <c r="D148" s="1"/>
  <c r="I148" s="1"/>
  <c r="F147" a="1"/>
  <c r="F147" s="1"/>
  <c r="K147" s="1"/>
  <c r="C147" a="1"/>
  <c r="C147" s="1"/>
  <c r="H147" s="1"/>
  <c r="E146" a="1"/>
  <c r="E146" s="1"/>
  <c r="J146" s="1"/>
  <c r="D145" a="1"/>
  <c r="D145" s="1"/>
  <c r="I145" s="1"/>
  <c r="C144" a="1"/>
  <c r="C144" s="1"/>
  <c r="H144" s="1"/>
  <c r="F142" a="1"/>
  <c r="F142" s="1"/>
  <c r="K142" s="1"/>
  <c r="E141" a="1"/>
  <c r="E141" s="1"/>
  <c r="J141" s="1"/>
  <c r="D140" a="1"/>
  <c r="D140" s="1"/>
  <c r="I140" s="1"/>
  <c r="F139" a="1"/>
  <c r="F139" s="1"/>
  <c r="K139" s="1"/>
  <c r="C139" a="1"/>
  <c r="C139" s="1"/>
  <c r="H139" s="1"/>
  <c r="E138" a="1"/>
  <c r="E138" s="1"/>
  <c r="J138" s="1"/>
  <c r="D137" a="1"/>
  <c r="D137" s="1"/>
  <c r="I137" s="1"/>
  <c r="C136" a="1"/>
  <c r="C136" s="1"/>
  <c r="H136" s="1"/>
  <c r="F134" a="1"/>
  <c r="F134" s="1"/>
  <c r="K134" s="1"/>
  <c r="E133" a="1"/>
  <c r="E133" s="1"/>
  <c r="J133" s="1"/>
  <c r="D132" a="1"/>
  <c r="D132" s="1"/>
  <c r="I132" s="1"/>
  <c r="C131" a="1"/>
  <c r="C131" s="1"/>
  <c r="H131" s="1"/>
  <c r="C128" a="1"/>
  <c r="C128" s="1"/>
  <c r="H128" s="1"/>
  <c r="D126" a="1"/>
  <c r="D126" s="1"/>
  <c r="I126" s="1"/>
  <c r="C125" a="1"/>
  <c r="C125" s="1"/>
  <c r="H125" s="1"/>
  <c r="F123" a="1"/>
  <c r="F123" s="1"/>
  <c r="K123" s="1"/>
  <c r="E122" a="1"/>
  <c r="E122" s="1"/>
  <c r="J122" s="1"/>
  <c r="D121" a="1"/>
  <c r="D121" s="1"/>
  <c r="I121" s="1"/>
  <c r="F120" a="1"/>
  <c r="F120" s="1"/>
  <c r="K120" s="1"/>
  <c r="C120" a="1"/>
  <c r="C120" s="1"/>
  <c r="H120" s="1"/>
  <c r="E119" a="1"/>
  <c r="E119" s="1"/>
  <c r="J119" s="1"/>
  <c r="D118" a="1"/>
  <c r="D118" s="1"/>
  <c r="I118" s="1"/>
  <c r="C117" a="1"/>
  <c r="C117" s="1"/>
  <c r="H117" s="1"/>
  <c r="F115" a="1"/>
  <c r="F115" s="1"/>
  <c r="K115" s="1"/>
  <c r="E114" a="1"/>
  <c r="E114" s="1"/>
  <c r="J114" s="1"/>
  <c r="D113" a="1"/>
  <c r="D113" s="1"/>
  <c r="I113" s="1"/>
  <c r="F112" a="1"/>
  <c r="F112" s="1"/>
  <c r="K112" s="1"/>
  <c r="C112" a="1"/>
  <c r="C112" s="1"/>
  <c r="H112" s="1"/>
  <c r="E111" a="1"/>
  <c r="E111" s="1"/>
  <c r="J111" s="1"/>
  <c r="D110" a="1"/>
  <c r="D110" s="1"/>
  <c r="I110" s="1"/>
  <c r="C109" a="1"/>
  <c r="C109" s="1"/>
  <c r="H109" s="1"/>
  <c r="F107" a="1"/>
  <c r="F107" s="1"/>
  <c r="K107" s="1"/>
  <c r="E106" a="1"/>
  <c r="E106" s="1"/>
  <c r="J106" s="1"/>
  <c r="F131" a="1"/>
  <c r="F131" s="1"/>
  <c r="K131" s="1"/>
  <c r="E130" a="1"/>
  <c r="E130" s="1"/>
  <c r="J130" s="1"/>
  <c r="D129" a="1"/>
  <c r="D129" s="1"/>
  <c r="I129" s="1"/>
  <c r="D128" a="1"/>
  <c r="D128" s="1"/>
  <c r="I128" s="1"/>
  <c r="F127" a="1"/>
  <c r="F127" s="1"/>
  <c r="K127" s="1"/>
  <c r="F125" a="1"/>
  <c r="F125" s="1"/>
  <c r="K125" s="1"/>
  <c r="E124" a="1"/>
  <c r="E124" s="1"/>
  <c r="J124" s="1"/>
  <c r="D123" a="1"/>
  <c r="D123" s="1"/>
  <c r="I123" s="1"/>
  <c r="F122" a="1"/>
  <c r="F122" s="1"/>
  <c r="K122" s="1"/>
  <c r="C122" a="1"/>
  <c r="C122" s="1"/>
  <c r="H122" s="1"/>
  <c r="E121" a="1"/>
  <c r="E121" s="1"/>
  <c r="J121" s="1"/>
  <c r="D120" a="1"/>
  <c r="D120" s="1"/>
  <c r="I120" s="1"/>
  <c r="C119" a="1"/>
  <c r="C119" s="1"/>
  <c r="H119" s="1"/>
  <c r="F117" a="1"/>
  <c r="F117" s="1"/>
  <c r="K117" s="1"/>
  <c r="E116" a="1"/>
  <c r="E116" s="1"/>
  <c r="J116" s="1"/>
  <c r="D115" a="1"/>
  <c r="D115" s="1"/>
  <c r="I115" s="1"/>
  <c r="F114" a="1"/>
  <c r="F114" s="1"/>
  <c r="K114" s="1"/>
  <c r="C114" a="1"/>
  <c r="C114" s="1"/>
  <c r="H114" s="1"/>
  <c r="E113" a="1"/>
  <c r="E113" s="1"/>
  <c r="J113" s="1"/>
  <c r="D112" a="1"/>
  <c r="D112" s="1"/>
  <c r="I112" s="1"/>
  <c r="C111" a="1"/>
  <c r="C111" s="1"/>
  <c r="H111" s="1"/>
  <c r="F109" a="1"/>
  <c r="F109" s="1"/>
  <c r="K109" s="1"/>
  <c r="E108" a="1"/>
  <c r="E108" s="1"/>
  <c r="J108" s="1"/>
  <c r="D107" a="1"/>
  <c r="D107" s="1"/>
  <c r="I107" s="1"/>
  <c r="F106" a="1"/>
  <c r="F106" s="1"/>
  <c r="K106" s="1"/>
  <c r="C106" a="1"/>
  <c r="C106" s="1"/>
  <c r="H106" s="1"/>
  <c r="E105" a="1"/>
  <c r="E105" s="1"/>
  <c r="J105" s="1"/>
  <c r="D104" a="1"/>
  <c r="D104" s="1"/>
  <c r="I104" s="1"/>
  <c r="C103" a="1"/>
  <c r="C103" s="1"/>
  <c r="H103" s="1"/>
  <c r="E126" a="1"/>
  <c r="E126" s="1"/>
  <c r="J126" s="1"/>
  <c r="D125" a="1"/>
  <c r="D125" s="1"/>
  <c r="I125" s="1"/>
  <c r="F124" a="1"/>
  <c r="F124" s="1"/>
  <c r="K124" s="1"/>
  <c r="C124" a="1"/>
  <c r="C124" s="1"/>
  <c r="H124" s="1"/>
  <c r="E123" a="1"/>
  <c r="E123" s="1"/>
  <c r="J123" s="1"/>
  <c r="D122" a="1"/>
  <c r="D122" s="1"/>
  <c r="I122" s="1"/>
  <c r="C121" a="1"/>
  <c r="C121" s="1"/>
  <c r="H121" s="1"/>
  <c r="F119" a="1"/>
  <c r="F119" s="1"/>
  <c r="K119" s="1"/>
  <c r="E118" a="1"/>
  <c r="E118" s="1"/>
  <c r="J118" s="1"/>
  <c r="D117" a="1"/>
  <c r="D117" s="1"/>
  <c r="I117" s="1"/>
  <c r="F116" a="1"/>
  <c r="F116" s="1"/>
  <c r="K116" s="1"/>
  <c r="C116" a="1"/>
  <c r="C116" s="1"/>
  <c r="H116" s="1"/>
  <c r="E115" a="1"/>
  <c r="E115" s="1"/>
  <c r="J115" s="1"/>
  <c r="D114" a="1"/>
  <c r="D114" s="1"/>
  <c r="I114" s="1"/>
  <c r="C113" a="1"/>
  <c r="C113" s="1"/>
  <c r="H113" s="1"/>
  <c r="F111" a="1"/>
  <c r="F111" s="1"/>
  <c r="K111" s="1"/>
  <c r="E110" a="1"/>
  <c r="E110" s="1"/>
  <c r="J110" s="1"/>
  <c r="C127" a="1"/>
  <c r="C127" s="1"/>
  <c r="H127" s="1"/>
  <c r="F126" a="1"/>
  <c r="F126" s="1"/>
  <c r="K126" s="1"/>
  <c r="C126" a="1"/>
  <c r="C126" s="1"/>
  <c r="H126" s="1"/>
  <c r="E125" a="1"/>
  <c r="E125" s="1"/>
  <c r="J125" s="1"/>
  <c r="D124" a="1"/>
  <c r="D124" s="1"/>
  <c r="I124" s="1"/>
  <c r="C123" a="1"/>
  <c r="C123" s="1"/>
  <c r="H123" s="1"/>
  <c r="F121" a="1"/>
  <c r="F121" s="1"/>
  <c r="K121" s="1"/>
  <c r="E120" a="1"/>
  <c r="E120" s="1"/>
  <c r="J120" s="1"/>
  <c r="D119" a="1"/>
  <c r="D119" s="1"/>
  <c r="I119" s="1"/>
  <c r="F118" a="1"/>
  <c r="F118" s="1"/>
  <c r="K118" s="1"/>
  <c r="C118" a="1"/>
  <c r="C118" s="1"/>
  <c r="H118" s="1"/>
  <c r="E117" a="1"/>
  <c r="E117" s="1"/>
  <c r="J117" s="1"/>
  <c r="D116" a="1"/>
  <c r="D116" s="1"/>
  <c r="I116" s="1"/>
  <c r="C115" a="1"/>
  <c r="C115" s="1"/>
  <c r="H115" s="1"/>
  <c r="F113" a="1"/>
  <c r="F113" s="1"/>
  <c r="K113" s="1"/>
  <c r="E112" a="1"/>
  <c r="E112" s="1"/>
  <c r="J112" s="1"/>
  <c r="D111" a="1"/>
  <c r="D111" s="1"/>
  <c r="I111" s="1"/>
  <c r="F110" a="1"/>
  <c r="F110" s="1"/>
  <c r="K110" s="1"/>
  <c r="C110" a="1"/>
  <c r="C110" s="1"/>
  <c r="H110" s="1"/>
  <c r="E109" a="1"/>
  <c r="E109" s="1"/>
  <c r="J109" s="1"/>
  <c r="D108" a="1"/>
  <c r="D108" s="1"/>
  <c r="I108" s="1"/>
  <c r="C107" a="1"/>
  <c r="C107" s="1"/>
  <c r="H107" s="1"/>
  <c r="F105" a="1"/>
  <c r="F105" s="1"/>
  <c r="K105" s="1"/>
  <c r="E104" a="1"/>
  <c r="E104" s="1"/>
  <c r="J104" s="1"/>
  <c r="E103" a="1"/>
  <c r="E103" s="1"/>
  <c r="J103" s="1"/>
  <c r="F102" a="1"/>
  <c r="F102" s="1"/>
  <c r="K102" s="1"/>
  <c r="C102" a="1"/>
  <c r="C102" s="1"/>
  <c r="H102" s="1"/>
  <c r="E101" a="1"/>
  <c r="E101" s="1"/>
  <c r="J101" s="1"/>
  <c r="D100" a="1"/>
  <c r="D100" s="1"/>
  <c r="I100" s="1"/>
  <c r="C99" a="1"/>
  <c r="C99" s="1"/>
  <c r="H99" s="1"/>
  <c r="F97" a="1"/>
  <c r="F97" s="1"/>
  <c r="K97" s="1"/>
  <c r="E96" a="1"/>
  <c r="E96" s="1"/>
  <c r="J96" s="1"/>
  <c r="D95" a="1"/>
  <c r="D95" s="1"/>
  <c r="I95" s="1"/>
  <c r="F94" a="1"/>
  <c r="F94" s="1"/>
  <c r="K94" s="1"/>
  <c r="C94" a="1"/>
  <c r="C94" s="1"/>
  <c r="H94" s="1"/>
  <c r="E93" a="1"/>
  <c r="E93" s="1"/>
  <c r="J93" s="1"/>
  <c r="D92" a="1"/>
  <c r="D92" s="1"/>
  <c r="I92" s="1"/>
  <c r="C91" a="1"/>
  <c r="C91" s="1"/>
  <c r="H91" s="1"/>
  <c r="F89" a="1"/>
  <c r="F89" s="1"/>
  <c r="K89" s="1"/>
  <c r="E88" a="1"/>
  <c r="E88" s="1"/>
  <c r="J88" s="1"/>
  <c r="D87" a="1"/>
  <c r="D87" s="1"/>
  <c r="I87" s="1"/>
  <c r="F86" a="1"/>
  <c r="F86" s="1"/>
  <c r="K86" s="1"/>
  <c r="C86" a="1"/>
  <c r="C86" s="1"/>
  <c r="H86" s="1"/>
  <c r="E85" a="1"/>
  <c r="E85" s="1"/>
  <c r="J85" s="1"/>
  <c r="D84" a="1"/>
  <c r="D84" s="1"/>
  <c r="I84" s="1"/>
  <c r="C83" a="1"/>
  <c r="C83" s="1"/>
  <c r="H83" s="1"/>
  <c r="F81" a="1"/>
  <c r="F81" s="1"/>
  <c r="K81" s="1"/>
  <c r="E80" a="1"/>
  <c r="E80" s="1"/>
  <c r="J80" s="1"/>
  <c r="D79" a="1"/>
  <c r="D79" s="1"/>
  <c r="I79" s="1"/>
  <c r="F78" a="1"/>
  <c r="F78" s="1"/>
  <c r="K78" s="1"/>
  <c r="C78" a="1"/>
  <c r="C78" s="1"/>
  <c r="H78" s="1"/>
  <c r="E77" a="1"/>
  <c r="E77" s="1"/>
  <c r="J77" s="1"/>
  <c r="D76" a="1"/>
  <c r="D76" s="1"/>
  <c r="I76" s="1"/>
  <c r="C75" a="1"/>
  <c r="C75" s="1"/>
  <c r="H75" s="1"/>
  <c r="F73" a="1"/>
  <c r="F73" s="1"/>
  <c r="K73" s="1"/>
  <c r="E72" a="1"/>
  <c r="E72" s="1"/>
  <c r="J72" s="1"/>
  <c r="D71" a="1"/>
  <c r="D71" s="1"/>
  <c r="I71" s="1"/>
  <c r="F70" a="1"/>
  <c r="F70" s="1"/>
  <c r="K70" s="1"/>
  <c r="C70" a="1"/>
  <c r="C70" s="1"/>
  <c r="H70" s="1"/>
  <c r="E69" a="1"/>
  <c r="E69" s="1"/>
  <c r="J69" s="1"/>
  <c r="D68" a="1"/>
  <c r="D68" s="1"/>
  <c r="I68" s="1"/>
  <c r="C67" a="1"/>
  <c r="C67" s="1"/>
  <c r="H67" s="1"/>
  <c r="F65" a="1"/>
  <c r="F65" s="1"/>
  <c r="K65" s="1"/>
  <c r="E64" a="1"/>
  <c r="E64" s="1"/>
  <c r="J64" s="1"/>
  <c r="D63" a="1"/>
  <c r="D63" s="1"/>
  <c r="I63" s="1"/>
  <c r="F62" a="1"/>
  <c r="F62" s="1"/>
  <c r="K62" s="1"/>
  <c r="C62" a="1"/>
  <c r="C62" s="1"/>
  <c r="H62" s="1"/>
  <c r="E61" a="1"/>
  <c r="E61" s="1"/>
  <c r="J61" s="1"/>
  <c r="D60" a="1"/>
  <c r="D60" s="1"/>
  <c r="I60" s="1"/>
  <c r="C59" a="1"/>
  <c r="C59" s="1"/>
  <c r="H59" s="1"/>
  <c r="F57" a="1"/>
  <c r="F57" s="1"/>
  <c r="K57" s="1"/>
  <c r="E56" a="1"/>
  <c r="E56" s="1"/>
  <c r="J56" s="1"/>
  <c r="D55" a="1"/>
  <c r="D55" s="1"/>
  <c r="I55" s="1"/>
  <c r="F54" a="1"/>
  <c r="F54" s="1"/>
  <c r="K54" s="1"/>
  <c r="C54" a="1"/>
  <c r="C54" s="1"/>
  <c r="H54" s="1"/>
  <c r="E53" a="1"/>
  <c r="E53" s="1"/>
  <c r="J53" s="1"/>
  <c r="D52" a="1"/>
  <c r="D52" s="1"/>
  <c r="I52" s="1"/>
  <c r="C51" a="1"/>
  <c r="C51" s="1"/>
  <c r="H51" s="1"/>
  <c r="F49" a="1"/>
  <c r="F49" s="1"/>
  <c r="K49" s="1"/>
  <c r="E48" a="1"/>
  <c r="E48" s="1"/>
  <c r="J48" s="1"/>
  <c r="E47" a="1"/>
  <c r="E47" s="1"/>
  <c r="J47" s="1"/>
  <c r="C47" a="1"/>
  <c r="C47" s="1"/>
  <c r="H47" s="1"/>
  <c r="F46" a="1"/>
  <c r="F46" s="1"/>
  <c r="K46" s="1"/>
  <c r="D46" a="1"/>
  <c r="D46" s="1"/>
  <c r="I46" s="1"/>
  <c r="E45" a="1"/>
  <c r="E45" s="1"/>
  <c r="J45" s="1"/>
  <c r="C45" a="1"/>
  <c r="C45" s="1"/>
  <c r="H45" s="1"/>
  <c r="F44" a="1"/>
  <c r="F44" s="1"/>
  <c r="K44" s="1"/>
  <c r="D44" a="1"/>
  <c r="D44" s="1"/>
  <c r="I44" s="1"/>
  <c r="E43" a="1"/>
  <c r="E43" s="1"/>
  <c r="J43" s="1"/>
  <c r="C43" a="1"/>
  <c r="C43" s="1"/>
  <c r="H43" s="1"/>
  <c r="F42" a="1"/>
  <c r="F42" s="1"/>
  <c r="K42" s="1"/>
  <c r="D42" a="1"/>
  <c r="D42" s="1"/>
  <c r="I42" s="1"/>
  <c r="E41" a="1"/>
  <c r="E41" s="1"/>
  <c r="J41" s="1"/>
  <c r="C41" a="1"/>
  <c r="C41" s="1"/>
  <c r="H41" s="1"/>
  <c r="F40" a="1"/>
  <c r="F40" s="1"/>
  <c r="K40" s="1"/>
  <c r="D40" a="1"/>
  <c r="D40" s="1"/>
  <c r="I40" s="1"/>
  <c r="E39" a="1"/>
  <c r="E39" s="1"/>
  <c r="J39" s="1"/>
  <c r="C39" a="1"/>
  <c r="C39" s="1"/>
  <c r="H39" s="1"/>
  <c r="F38" a="1"/>
  <c r="F38" s="1"/>
  <c r="K38" s="1"/>
  <c r="D38" a="1"/>
  <c r="D38" s="1"/>
  <c r="I38" s="1"/>
  <c r="E37" a="1"/>
  <c r="E37" s="1"/>
  <c r="J37" s="1"/>
  <c r="C37" a="1"/>
  <c r="C37" s="1"/>
  <c r="H37" s="1"/>
  <c r="F36" a="1"/>
  <c r="F36" s="1"/>
  <c r="K36" s="1"/>
  <c r="D36" a="1"/>
  <c r="D36" s="1"/>
  <c r="I36" s="1"/>
  <c r="E35" a="1"/>
  <c r="E35" s="1"/>
  <c r="J35" s="1"/>
  <c r="C35" a="1"/>
  <c r="C35" s="1"/>
  <c r="H35" s="1"/>
  <c r="F34" a="1"/>
  <c r="F34" s="1"/>
  <c r="K34" s="1"/>
  <c r="D34" a="1"/>
  <c r="D34" s="1"/>
  <c r="I34" s="1"/>
  <c r="E33" a="1"/>
  <c r="E33" s="1"/>
  <c r="J33" s="1"/>
  <c r="C33" a="1"/>
  <c r="C33" s="1"/>
  <c r="H33" s="1"/>
  <c r="F32" a="1"/>
  <c r="F32" s="1"/>
  <c r="K32" s="1"/>
  <c r="D32" a="1"/>
  <c r="D32" s="1"/>
  <c r="I32" s="1"/>
  <c r="E31" a="1"/>
  <c r="E31" s="1"/>
  <c r="J31" s="1"/>
  <c r="C31" a="1"/>
  <c r="C31" s="1"/>
  <c r="H31" s="1"/>
  <c r="F30" a="1"/>
  <c r="F30" s="1"/>
  <c r="K30" s="1"/>
  <c r="D30" a="1"/>
  <c r="D30" s="1"/>
  <c r="I30" s="1"/>
  <c r="E29" a="1"/>
  <c r="E29" s="1"/>
  <c r="J29" s="1"/>
  <c r="C29" a="1"/>
  <c r="C29" s="1"/>
  <c r="H29" s="1"/>
  <c r="D28" a="1"/>
  <c r="D28" s="1"/>
  <c r="I28" s="1"/>
  <c r="F26" a="1"/>
  <c r="F26" s="1"/>
  <c r="K26" s="1"/>
  <c r="C104" a="1"/>
  <c r="C104" s="1"/>
  <c r="H104" s="1"/>
  <c r="F103" a="1"/>
  <c r="F103" s="1"/>
  <c r="K103" s="1"/>
  <c r="D102" a="1"/>
  <c r="D102" s="1"/>
  <c r="I102" s="1"/>
  <c r="C101" a="1"/>
  <c r="C101" s="1"/>
  <c r="H101" s="1"/>
  <c r="F99" a="1"/>
  <c r="F99" s="1"/>
  <c r="K99" s="1"/>
  <c r="E98" a="1"/>
  <c r="E98" s="1"/>
  <c r="J98" s="1"/>
  <c r="D97" a="1"/>
  <c r="D97" s="1"/>
  <c r="I97" s="1"/>
  <c r="F96" a="1"/>
  <c r="F96" s="1"/>
  <c r="K96" s="1"/>
  <c r="C96" a="1"/>
  <c r="C96" s="1"/>
  <c r="H96" s="1"/>
  <c r="E95" a="1"/>
  <c r="E95" s="1"/>
  <c r="J95" s="1"/>
  <c r="D94" a="1"/>
  <c r="D94" s="1"/>
  <c r="I94" s="1"/>
  <c r="C93" a="1"/>
  <c r="C93" s="1"/>
  <c r="H93" s="1"/>
  <c r="F91" a="1"/>
  <c r="F91" s="1"/>
  <c r="K91" s="1"/>
  <c r="E90" a="1"/>
  <c r="E90" s="1"/>
  <c r="J90" s="1"/>
  <c r="D89" a="1"/>
  <c r="D89" s="1"/>
  <c r="I89" s="1"/>
  <c r="F88" a="1"/>
  <c r="F88" s="1"/>
  <c r="K88" s="1"/>
  <c r="C88" a="1"/>
  <c r="C88" s="1"/>
  <c r="H88" s="1"/>
  <c r="E87" a="1"/>
  <c r="E87" s="1"/>
  <c r="J87" s="1"/>
  <c r="D86" a="1"/>
  <c r="D86" s="1"/>
  <c r="I86" s="1"/>
  <c r="C85" a="1"/>
  <c r="C85" s="1"/>
  <c r="H85" s="1"/>
  <c r="F83" a="1"/>
  <c r="F83" s="1"/>
  <c r="K83" s="1"/>
  <c r="E82" a="1"/>
  <c r="E82" s="1"/>
  <c r="J82" s="1"/>
  <c r="D81" a="1"/>
  <c r="D81" s="1"/>
  <c r="I81" s="1"/>
  <c r="F80" a="1"/>
  <c r="F80" s="1"/>
  <c r="K80" s="1"/>
  <c r="C80" a="1"/>
  <c r="C80" s="1"/>
  <c r="H80" s="1"/>
  <c r="E79" a="1"/>
  <c r="E79" s="1"/>
  <c r="J79" s="1"/>
  <c r="D78" a="1"/>
  <c r="D78" s="1"/>
  <c r="I78" s="1"/>
  <c r="C77" a="1"/>
  <c r="C77" s="1"/>
  <c r="H77" s="1"/>
  <c r="F75" a="1"/>
  <c r="F75" s="1"/>
  <c r="K75" s="1"/>
  <c r="E74" a="1"/>
  <c r="E74" s="1"/>
  <c r="J74" s="1"/>
  <c r="D73" a="1"/>
  <c r="D73" s="1"/>
  <c r="I73" s="1"/>
  <c r="F72" a="1"/>
  <c r="F72" s="1"/>
  <c r="K72" s="1"/>
  <c r="C72" a="1"/>
  <c r="C72" s="1"/>
  <c r="H72" s="1"/>
  <c r="E71" a="1"/>
  <c r="E71" s="1"/>
  <c r="J71" s="1"/>
  <c r="D70" a="1"/>
  <c r="D70" s="1"/>
  <c r="I70" s="1"/>
  <c r="C69" a="1"/>
  <c r="C69" s="1"/>
  <c r="H69" s="1"/>
  <c r="F67" a="1"/>
  <c r="F67" s="1"/>
  <c r="K67" s="1"/>
  <c r="E66" a="1"/>
  <c r="E66" s="1"/>
  <c r="J66" s="1"/>
  <c r="D65" a="1"/>
  <c r="D65" s="1"/>
  <c r="I65" s="1"/>
  <c r="F64" a="1"/>
  <c r="F64" s="1"/>
  <c r="K64" s="1"/>
  <c r="C64" a="1"/>
  <c r="C64" s="1"/>
  <c r="H64" s="1"/>
  <c r="E63" a="1"/>
  <c r="E63" s="1"/>
  <c r="J63" s="1"/>
  <c r="D62" a="1"/>
  <c r="D62" s="1"/>
  <c r="I62" s="1"/>
  <c r="C61" a="1"/>
  <c r="C61" s="1"/>
  <c r="H61" s="1"/>
  <c r="F59" a="1"/>
  <c r="F59" s="1"/>
  <c r="K59" s="1"/>
  <c r="E58" a="1"/>
  <c r="E58" s="1"/>
  <c r="J58" s="1"/>
  <c r="D57" a="1"/>
  <c r="D57" s="1"/>
  <c r="I57" s="1"/>
  <c r="F56" a="1"/>
  <c r="F56" s="1"/>
  <c r="K56" s="1"/>
  <c r="C56" a="1"/>
  <c r="C56" s="1"/>
  <c r="H56" s="1"/>
  <c r="E55" a="1"/>
  <c r="E55" s="1"/>
  <c r="J55" s="1"/>
  <c r="D54" a="1"/>
  <c r="D54" s="1"/>
  <c r="I54" s="1"/>
  <c r="C53" a="1"/>
  <c r="C53" s="1"/>
  <c r="H53" s="1"/>
  <c r="F51" a="1"/>
  <c r="F51" s="1"/>
  <c r="K51" s="1"/>
  <c r="E50" a="1"/>
  <c r="E50" s="1"/>
  <c r="J50" s="1"/>
  <c r="D49" a="1"/>
  <c r="D49" s="1"/>
  <c r="I49" s="1"/>
  <c r="F48" a="1"/>
  <c r="F48" s="1"/>
  <c r="K48" s="1"/>
  <c r="C48" a="1"/>
  <c r="C48" s="1"/>
  <c r="H48" s="1"/>
  <c r="D109" a="1"/>
  <c r="D109" s="1"/>
  <c r="I109" s="1"/>
  <c r="C108" a="1"/>
  <c r="C108" s="1"/>
  <c r="H108" s="1"/>
  <c r="C105" a="1"/>
  <c r="C105" s="1"/>
  <c r="H105" s="1"/>
  <c r="F101" a="1"/>
  <c r="F101" s="1"/>
  <c r="K101" s="1"/>
  <c r="E100" a="1"/>
  <c r="E100" s="1"/>
  <c r="J100" s="1"/>
  <c r="D99" a="1"/>
  <c r="D99" s="1"/>
  <c r="I99" s="1"/>
  <c r="F98" a="1"/>
  <c r="F98" s="1"/>
  <c r="K98" s="1"/>
  <c r="C98" a="1"/>
  <c r="C98" s="1"/>
  <c r="H98" s="1"/>
  <c r="E97" a="1"/>
  <c r="E97" s="1"/>
  <c r="J97" s="1"/>
  <c r="D96" a="1"/>
  <c r="D96" s="1"/>
  <c r="I96" s="1"/>
  <c r="C95" a="1"/>
  <c r="C95" s="1"/>
  <c r="H95" s="1"/>
  <c r="F93" a="1"/>
  <c r="F93" s="1"/>
  <c r="K93" s="1"/>
  <c r="E92" a="1"/>
  <c r="E92" s="1"/>
  <c r="J92" s="1"/>
  <c r="D91" a="1"/>
  <c r="D91" s="1"/>
  <c r="I91" s="1"/>
  <c r="F90" a="1"/>
  <c r="F90" s="1"/>
  <c r="K90" s="1"/>
  <c r="C90" a="1"/>
  <c r="C90" s="1"/>
  <c r="H90" s="1"/>
  <c r="E89" a="1"/>
  <c r="E89" s="1"/>
  <c r="J89" s="1"/>
  <c r="D88" a="1"/>
  <c r="D88" s="1"/>
  <c r="I88" s="1"/>
  <c r="C87" a="1"/>
  <c r="C87" s="1"/>
  <c r="H87" s="1"/>
  <c r="F85" a="1"/>
  <c r="F85" s="1"/>
  <c r="K85" s="1"/>
  <c r="E84" a="1"/>
  <c r="E84" s="1"/>
  <c r="J84" s="1"/>
  <c r="D83" a="1"/>
  <c r="D83" s="1"/>
  <c r="I83" s="1"/>
  <c r="F82" a="1"/>
  <c r="F82" s="1"/>
  <c r="K82" s="1"/>
  <c r="C82" a="1"/>
  <c r="C82" s="1"/>
  <c r="H82" s="1"/>
  <c r="E81" a="1"/>
  <c r="E81" s="1"/>
  <c r="J81" s="1"/>
  <c r="D80" a="1"/>
  <c r="D80" s="1"/>
  <c r="I80" s="1"/>
  <c r="C79" a="1"/>
  <c r="C79" s="1"/>
  <c r="H79" s="1"/>
  <c r="F77" a="1"/>
  <c r="F77" s="1"/>
  <c r="K77" s="1"/>
  <c r="E76" a="1"/>
  <c r="E76" s="1"/>
  <c r="J76" s="1"/>
  <c r="D75" a="1"/>
  <c r="D75" s="1"/>
  <c r="I75" s="1"/>
  <c r="F74" a="1"/>
  <c r="F74" s="1"/>
  <c r="K74" s="1"/>
  <c r="C74" a="1"/>
  <c r="C74" s="1"/>
  <c r="H74" s="1"/>
  <c r="E73" a="1"/>
  <c r="E73" s="1"/>
  <c r="J73" s="1"/>
  <c r="D72" a="1"/>
  <c r="D72" s="1"/>
  <c r="I72" s="1"/>
  <c r="C71" a="1"/>
  <c r="C71" s="1"/>
  <c r="H71" s="1"/>
  <c r="F69" a="1"/>
  <c r="F69" s="1"/>
  <c r="K69" s="1"/>
  <c r="E68" a="1"/>
  <c r="E68" s="1"/>
  <c r="J68" s="1"/>
  <c r="D67" a="1"/>
  <c r="D67" s="1"/>
  <c r="I67" s="1"/>
  <c r="F66" a="1"/>
  <c r="F66" s="1"/>
  <c r="K66" s="1"/>
  <c r="C66" a="1"/>
  <c r="C66" s="1"/>
  <c r="H66" s="1"/>
  <c r="E65" a="1"/>
  <c r="E65" s="1"/>
  <c r="J65" s="1"/>
  <c r="D64" a="1"/>
  <c r="D64" s="1"/>
  <c r="I64" s="1"/>
  <c r="C63" a="1"/>
  <c r="C63" s="1"/>
  <c r="H63" s="1"/>
  <c r="F61" a="1"/>
  <c r="F61" s="1"/>
  <c r="K61" s="1"/>
  <c r="E60" a="1"/>
  <c r="E60" s="1"/>
  <c r="J60" s="1"/>
  <c r="D59" a="1"/>
  <c r="D59" s="1"/>
  <c r="I59" s="1"/>
  <c r="F58" a="1"/>
  <c r="F58" s="1"/>
  <c r="K58" s="1"/>
  <c r="C58" a="1"/>
  <c r="C58" s="1"/>
  <c r="H58" s="1"/>
  <c r="E57" a="1"/>
  <c r="E57" s="1"/>
  <c r="J57" s="1"/>
  <c r="D56" a="1"/>
  <c r="D56" s="1"/>
  <c r="I56" s="1"/>
  <c r="C55" a="1"/>
  <c r="C55" s="1"/>
  <c r="H55" s="1"/>
  <c r="F53" a="1"/>
  <c r="F53" s="1"/>
  <c r="K53" s="1"/>
  <c r="E52" a="1"/>
  <c r="E52" s="1"/>
  <c r="J52" s="1"/>
  <c r="D51" a="1"/>
  <c r="D51" s="1"/>
  <c r="I51" s="1"/>
  <c r="F50" a="1"/>
  <c r="F50" s="1"/>
  <c r="K50" s="1"/>
  <c r="C50" a="1"/>
  <c r="C50" s="1"/>
  <c r="H50" s="1"/>
  <c r="E49" a="1"/>
  <c r="E49" s="1"/>
  <c r="J49" s="1"/>
  <c r="D48" a="1"/>
  <c r="D48" s="1"/>
  <c r="I48" s="1"/>
  <c r="F47" a="1"/>
  <c r="F47" s="1"/>
  <c r="K47" s="1"/>
  <c r="D47" a="1"/>
  <c r="D47" s="1"/>
  <c r="I47" s="1"/>
  <c r="E46" a="1"/>
  <c r="E46" s="1"/>
  <c r="J46" s="1"/>
  <c r="C46" a="1"/>
  <c r="C46" s="1"/>
  <c r="H46" s="1"/>
  <c r="F45" a="1"/>
  <c r="F45" s="1"/>
  <c r="K45" s="1"/>
  <c r="D45" a="1"/>
  <c r="D45" s="1"/>
  <c r="I45" s="1"/>
  <c r="E44" a="1"/>
  <c r="E44" s="1"/>
  <c r="J44" s="1"/>
  <c r="C44" a="1"/>
  <c r="C44" s="1"/>
  <c r="H44" s="1"/>
  <c r="F43" a="1"/>
  <c r="F43" s="1"/>
  <c r="K43" s="1"/>
  <c r="D43" a="1"/>
  <c r="D43" s="1"/>
  <c r="I43" s="1"/>
  <c r="E42" a="1"/>
  <c r="E42" s="1"/>
  <c r="J42" s="1"/>
  <c r="C42" a="1"/>
  <c r="C42" s="1"/>
  <c r="H42" s="1"/>
  <c r="F41" a="1"/>
  <c r="F41" s="1"/>
  <c r="K41" s="1"/>
  <c r="D41" a="1"/>
  <c r="D41" s="1"/>
  <c r="I41" s="1"/>
  <c r="E40" a="1"/>
  <c r="E40" s="1"/>
  <c r="J40" s="1"/>
  <c r="C40" a="1"/>
  <c r="C40" s="1"/>
  <c r="H40" s="1"/>
  <c r="F39" a="1"/>
  <c r="F39" s="1"/>
  <c r="K39" s="1"/>
  <c r="D39" a="1"/>
  <c r="D39" s="1"/>
  <c r="I39" s="1"/>
  <c r="E38" a="1"/>
  <c r="E38" s="1"/>
  <c r="J38" s="1"/>
  <c r="C38" a="1"/>
  <c r="C38" s="1"/>
  <c r="H38" s="1"/>
  <c r="F37" a="1"/>
  <c r="F37" s="1"/>
  <c r="K37" s="1"/>
  <c r="D37" a="1"/>
  <c r="D37" s="1"/>
  <c r="I37" s="1"/>
  <c r="E36" a="1"/>
  <c r="E36" s="1"/>
  <c r="J36" s="1"/>
  <c r="C36" a="1"/>
  <c r="C36" s="1"/>
  <c r="H36" s="1"/>
  <c r="F35" a="1"/>
  <c r="F35" s="1"/>
  <c r="K35" s="1"/>
  <c r="D35" a="1"/>
  <c r="D35" s="1"/>
  <c r="I35" s="1"/>
  <c r="E34" a="1"/>
  <c r="E34" s="1"/>
  <c r="J34" s="1"/>
  <c r="C34" a="1"/>
  <c r="C34" s="1"/>
  <c r="H34" s="1"/>
  <c r="F33" a="1"/>
  <c r="F33" s="1"/>
  <c r="K33" s="1"/>
  <c r="D33" a="1"/>
  <c r="D33" s="1"/>
  <c r="I33" s="1"/>
  <c r="E32" a="1"/>
  <c r="E32" s="1"/>
  <c r="J32" s="1"/>
  <c r="C32" a="1"/>
  <c r="C32" s="1"/>
  <c r="H32" s="1"/>
  <c r="F31" a="1"/>
  <c r="F31" s="1"/>
  <c r="K31" s="1"/>
  <c r="D31" a="1"/>
  <c r="D31" s="1"/>
  <c r="I31" s="1"/>
  <c r="E30" a="1"/>
  <c r="E30" s="1"/>
  <c r="J30" s="1"/>
  <c r="C30" a="1"/>
  <c r="C30" s="1"/>
  <c r="H30" s="1"/>
  <c r="F29" a="1"/>
  <c r="F29" s="1"/>
  <c r="K29" s="1"/>
  <c r="D29" a="1"/>
  <c r="D29" s="1"/>
  <c r="I29" s="1"/>
  <c r="E28" a="1"/>
  <c r="E28" s="1"/>
  <c r="J28" s="1"/>
  <c r="C28" a="1"/>
  <c r="C28" s="1"/>
  <c r="H28" s="1"/>
  <c r="F27" a="1"/>
  <c r="F27" s="1"/>
  <c r="K27" s="1"/>
  <c r="D27" a="1"/>
  <c r="D27" s="1"/>
  <c r="I27" s="1"/>
  <c r="E26" a="1"/>
  <c r="E26" s="1"/>
  <c r="J26" s="1"/>
  <c r="C26" a="1"/>
  <c r="C26" s="1"/>
  <c r="H26" s="1"/>
  <c r="F25" a="1"/>
  <c r="F25" s="1"/>
  <c r="K25" s="1"/>
  <c r="D25" a="1"/>
  <c r="D25" s="1"/>
  <c r="I25" s="1"/>
  <c r="F108" a="1"/>
  <c r="F108" s="1"/>
  <c r="K108" s="1"/>
  <c r="E107" a="1"/>
  <c r="E107" s="1"/>
  <c r="J107" s="1"/>
  <c r="D106" a="1"/>
  <c r="D106" s="1"/>
  <c r="I106" s="1"/>
  <c r="D105" a="1"/>
  <c r="D105" s="1"/>
  <c r="I105" s="1"/>
  <c r="F104" a="1"/>
  <c r="F104" s="1"/>
  <c r="K104" s="1"/>
  <c r="D103" a="1"/>
  <c r="D103" s="1"/>
  <c r="I103" s="1"/>
  <c r="E102" a="1"/>
  <c r="E102" s="1"/>
  <c r="J102" s="1"/>
  <c r="D101" a="1"/>
  <c r="D101" s="1"/>
  <c r="I101" s="1"/>
  <c r="F100" a="1"/>
  <c r="F100" s="1"/>
  <c r="K100" s="1"/>
  <c r="C100" a="1"/>
  <c r="C100" s="1"/>
  <c r="H100" s="1"/>
  <c r="E99" a="1"/>
  <c r="E99" s="1"/>
  <c r="J99" s="1"/>
  <c r="D98" a="1"/>
  <c r="D98" s="1"/>
  <c r="I98" s="1"/>
  <c r="C97" a="1"/>
  <c r="C97" s="1"/>
  <c r="H97" s="1"/>
  <c r="F95" a="1"/>
  <c r="F95" s="1"/>
  <c r="K95" s="1"/>
  <c r="E94" a="1"/>
  <c r="E94" s="1"/>
  <c r="J94" s="1"/>
  <c r="D93" a="1"/>
  <c r="D93" s="1"/>
  <c r="I93" s="1"/>
  <c r="F92" a="1"/>
  <c r="F92" s="1"/>
  <c r="K92" s="1"/>
  <c r="C92" a="1"/>
  <c r="C92" s="1"/>
  <c r="H92" s="1"/>
  <c r="E91" a="1"/>
  <c r="E91" s="1"/>
  <c r="J91" s="1"/>
  <c r="D90" a="1"/>
  <c r="D90" s="1"/>
  <c r="I90" s="1"/>
  <c r="C89" a="1"/>
  <c r="C89" s="1"/>
  <c r="H89" s="1"/>
  <c r="F87" a="1"/>
  <c r="F87" s="1"/>
  <c r="K87" s="1"/>
  <c r="E86" a="1"/>
  <c r="E86" s="1"/>
  <c r="J86" s="1"/>
  <c r="D85" a="1"/>
  <c r="D85" s="1"/>
  <c r="I85" s="1"/>
  <c r="F84" a="1"/>
  <c r="F84" s="1"/>
  <c r="K84" s="1"/>
  <c r="C84" a="1"/>
  <c r="C84" s="1"/>
  <c r="H84" s="1"/>
  <c r="E83" a="1"/>
  <c r="E83" s="1"/>
  <c r="J83" s="1"/>
  <c r="D82" a="1"/>
  <c r="D82" s="1"/>
  <c r="I82" s="1"/>
  <c r="C81" a="1"/>
  <c r="C81" s="1"/>
  <c r="H81" s="1"/>
  <c r="F79" a="1"/>
  <c r="F79" s="1"/>
  <c r="K79" s="1"/>
  <c r="E78" a="1"/>
  <c r="E78" s="1"/>
  <c r="J78" s="1"/>
  <c r="D77" a="1"/>
  <c r="D77" s="1"/>
  <c r="I77" s="1"/>
  <c r="F76" a="1"/>
  <c r="F76" s="1"/>
  <c r="K76" s="1"/>
  <c r="C76" a="1"/>
  <c r="C76" s="1"/>
  <c r="H76" s="1"/>
  <c r="E75" a="1"/>
  <c r="E75" s="1"/>
  <c r="J75" s="1"/>
  <c r="D74" a="1"/>
  <c r="D74" s="1"/>
  <c r="I74" s="1"/>
  <c r="C73" a="1"/>
  <c r="C73" s="1"/>
  <c r="H73" s="1"/>
  <c r="F71" a="1"/>
  <c r="F71" s="1"/>
  <c r="K71" s="1"/>
  <c r="E70" a="1"/>
  <c r="E70" s="1"/>
  <c r="J70" s="1"/>
  <c r="D69" a="1"/>
  <c r="D69" s="1"/>
  <c r="I69" s="1"/>
  <c r="F68" a="1"/>
  <c r="F68" s="1"/>
  <c r="K68" s="1"/>
  <c r="C68" a="1"/>
  <c r="C68" s="1"/>
  <c r="H68" s="1"/>
  <c r="E67" a="1"/>
  <c r="E67" s="1"/>
  <c r="J67" s="1"/>
  <c r="D66" a="1"/>
  <c r="D66" s="1"/>
  <c r="I66" s="1"/>
  <c r="C65" a="1"/>
  <c r="C65" s="1"/>
  <c r="H65" s="1"/>
  <c r="F63" a="1"/>
  <c r="F63" s="1"/>
  <c r="K63" s="1"/>
  <c r="E62" a="1"/>
  <c r="E62" s="1"/>
  <c r="J62" s="1"/>
  <c r="D61" a="1"/>
  <c r="D61" s="1"/>
  <c r="I61" s="1"/>
  <c r="F60" a="1"/>
  <c r="F60" s="1"/>
  <c r="K60" s="1"/>
  <c r="C60" a="1"/>
  <c r="C60" s="1"/>
  <c r="H60" s="1"/>
  <c r="E59" a="1"/>
  <c r="E59" s="1"/>
  <c r="J59" s="1"/>
  <c r="D58" a="1"/>
  <c r="D58" s="1"/>
  <c r="I58" s="1"/>
  <c r="C57" a="1"/>
  <c r="C57" s="1"/>
  <c r="H57" s="1"/>
  <c r="F55" a="1"/>
  <c r="F55" s="1"/>
  <c r="K55" s="1"/>
  <c r="E54" a="1"/>
  <c r="E54" s="1"/>
  <c r="J54" s="1"/>
  <c r="D53" a="1"/>
  <c r="D53" s="1"/>
  <c r="I53" s="1"/>
  <c r="F52" a="1"/>
  <c r="F52" s="1"/>
  <c r="K52" s="1"/>
  <c r="C52" a="1"/>
  <c r="C52" s="1"/>
  <c r="H52" s="1"/>
  <c r="E51" a="1"/>
  <c r="E51" s="1"/>
  <c r="J51" s="1"/>
  <c r="D50" a="1"/>
  <c r="D50" s="1"/>
  <c r="I50" s="1"/>
  <c r="C49" a="1"/>
  <c r="C49" s="1"/>
  <c r="H49" s="1"/>
  <c r="F28" a="1"/>
  <c r="F28" s="1"/>
  <c r="K28" s="1"/>
  <c r="E27" a="1"/>
  <c r="E27" s="1"/>
  <c r="J27" s="1"/>
  <c r="C27" a="1"/>
  <c r="C27" s="1"/>
  <c r="H27" s="1"/>
  <c r="D26" a="1"/>
  <c r="D26" s="1"/>
  <c r="I26" s="1"/>
  <c r="E16" a="1"/>
  <c r="E16" s="1"/>
  <c r="J16" s="1"/>
  <c r="F17" a="1"/>
  <c r="F17" s="1"/>
  <c r="K17" s="1"/>
  <c r="C18" a="1"/>
  <c r="C18" s="1"/>
  <c r="H18" s="1"/>
  <c r="D19" a="1"/>
  <c r="D19" s="1"/>
  <c r="I19" s="1"/>
  <c r="E20" a="1"/>
  <c r="E20" s="1"/>
  <c r="J20" s="1"/>
  <c r="F21" a="1"/>
  <c r="F21" s="1"/>
  <c r="K21" s="1"/>
  <c r="C22" a="1"/>
  <c r="C22" s="1"/>
  <c r="H22" s="1"/>
  <c r="D23" a="1"/>
  <c r="D23" s="1"/>
  <c r="I23" s="1"/>
  <c r="E24" a="1"/>
  <c r="E24" s="1"/>
  <c r="J24" s="1"/>
  <c r="C25" a="1"/>
  <c r="C25" s="1"/>
  <c r="H25" s="1"/>
</calcChain>
</file>

<file path=xl/sharedStrings.xml><?xml version="1.0" encoding="utf-8"?>
<sst xmlns="http://schemas.openxmlformats.org/spreadsheetml/2006/main" count="5200" uniqueCount="278">
  <si>
    <t>Prestações de Contas de Governo julgadas e publicadas 2013 - Esfera Municipal</t>
  </si>
  <si>
    <t>Prestações de Contas de Governo 2013 e 2014 - Esfera Municipal</t>
  </si>
  <si>
    <t>Prestações de Contas Municipais julgadas em 2014 - Esfera Municipal</t>
  </si>
  <si>
    <t>Prestações de Contas de Governo julgadas e publicadas 2014 - Esfera Municipal</t>
  </si>
  <si>
    <t>JULGAMENTO</t>
  </si>
  <si>
    <t>Tipo</t>
  </si>
  <si>
    <t>QTDE.</t>
  </si>
  <si>
    <t>Aprovado com ressalva</t>
  </si>
  <si>
    <t>Ug</t>
  </si>
  <si>
    <t>Rejeição</t>
  </si>
  <si>
    <t>NESTA RELAÇÃO CONSTAM APENAS PRESTAÇÕES DE CONTAS MUNICIPAIS DE EXERCÍCIOS ANTERIORES A 2010.</t>
  </si>
  <si>
    <t>MOTIVO: NESTES EXERCÍCIOS AINDA NÃO HAVIA DIVISÃO ENTRE CONTAS DE GOVERNO E DE GESTÃO.</t>
  </si>
  <si>
    <t>Aprovação</t>
  </si>
  <si>
    <t>Outros</t>
  </si>
  <si>
    <t>Exercício</t>
  </si>
  <si>
    <t>Exercício Julgamento</t>
  </si>
  <si>
    <t>Relator</t>
  </si>
  <si>
    <t>Local Atual</t>
  </si>
  <si>
    <t>Fase</t>
  </si>
  <si>
    <t>Situação Deliberação</t>
  </si>
  <si>
    <t>Tipo Deliberação</t>
  </si>
  <si>
    <t>Processo</t>
  </si>
  <si>
    <t>Prefeito Municipal</t>
  </si>
  <si>
    <t>Pref. Mun. Vitória de Santo Antão</t>
  </si>
  <si>
    <t>JOÃO CARNEIRO CAMPOS</t>
  </si>
  <si>
    <t>ORIG</t>
  </si>
  <si>
    <t>2010</t>
  </si>
  <si>
    <t>Encerramento</t>
  </si>
  <si>
    <t>APROVADO COM RESSALVA</t>
  </si>
  <si>
    <t>Parecer</t>
  </si>
  <si>
    <t>Pref. Mun. Gameleira</t>
  </si>
  <si>
    <t>LUIZ ARCOVERDE FILHO</t>
  </si>
  <si>
    <t>REJEIÇÃO</t>
  </si>
  <si>
    <t>Pref. Mun. Água Preta</t>
  </si>
  <si>
    <t>Pref. Mun. Condado</t>
  </si>
  <si>
    <t>MARCOS LORETO</t>
  </si>
  <si>
    <t>Pref. Mun. Nazaré da Mata</t>
  </si>
  <si>
    <t>ADRIANO CISNEIROS</t>
  </si>
  <si>
    <t>Pref. Cidade do Recife</t>
  </si>
  <si>
    <t>RUY RICARDO</t>
  </si>
  <si>
    <t>GC04</t>
  </si>
  <si>
    <t>Pref. Mun. Sertânia</t>
  </si>
  <si>
    <t>2012</t>
  </si>
  <si>
    <t>2014</t>
  </si>
  <si>
    <t>Pref. Mun. Igarassu</t>
  </si>
  <si>
    <t>Pref. Mun. Rio Formoso</t>
  </si>
  <si>
    <t>GC07</t>
  </si>
  <si>
    <t>ALDA MAGALHÃES</t>
  </si>
  <si>
    <t>Pref. Mun. Sirinhaém</t>
  </si>
  <si>
    <t>Pref. Mun. São Benedito do Sul</t>
  </si>
  <si>
    <t>Pref. Mun. Gravatá</t>
  </si>
  <si>
    <t>GEEC</t>
  </si>
  <si>
    <t>Pref. Mun. São Caetano</t>
  </si>
  <si>
    <t>RICARDO RIOS</t>
  </si>
  <si>
    <t>Pref. Mun. Barreiros</t>
  </si>
  <si>
    <t>VALDECIR PASCOAL</t>
  </si>
  <si>
    <t>Pref. Mun. Triunfo</t>
  </si>
  <si>
    <t>TERESA DUERE</t>
  </si>
  <si>
    <t>Pref. Mun. Joaquim Nabuco</t>
  </si>
  <si>
    <t>DIRCEU RODOLFO</t>
  </si>
  <si>
    <t>Pref. Mun. Limoeiro</t>
  </si>
  <si>
    <t>MARCOS NÓBREGA</t>
  </si>
  <si>
    <t>Pref. Mun. Palmares</t>
  </si>
  <si>
    <t>CARLOS PORTO</t>
  </si>
  <si>
    <t>Pref. Mun. Brejinho</t>
  </si>
  <si>
    <t>CARLOS PIMENTEL</t>
  </si>
  <si>
    <t>Pref. Mun. Santa Terezinha</t>
  </si>
  <si>
    <t>Pref. Mun. Panelas</t>
  </si>
  <si>
    <t>MPCO08</t>
  </si>
  <si>
    <t>Pref. Mun. Caruaru</t>
  </si>
  <si>
    <t>RANILSON RAMOS</t>
  </si>
  <si>
    <t>2011</t>
  </si>
  <si>
    <t>Pref. Mun. Calumbi</t>
  </si>
  <si>
    <t>DIAR</t>
  </si>
  <si>
    <t>Pref. Mun. São José do Belmonte</t>
  </si>
  <si>
    <t>Pref. Mun. Glória do Goitá</t>
  </si>
  <si>
    <t>2013</t>
  </si>
  <si>
    <t>Pref. Mun. Serra Talhada</t>
  </si>
  <si>
    <t>Pref. Mun. Camaragibe</t>
  </si>
  <si>
    <t>Pref. Mun. Mirandiba</t>
  </si>
  <si>
    <t>Pref. Mun. Macaparana</t>
  </si>
  <si>
    <t>Pref. Mun. Lagoa dos Gatos</t>
  </si>
  <si>
    <t>Pref. Mun. Carnaíba</t>
  </si>
  <si>
    <t>Pref. Mun. Altinho</t>
  </si>
  <si>
    <t>Pref. Mun. Itaíba</t>
  </si>
  <si>
    <t>Pref. Mun. Brejo da Madre de Deus</t>
  </si>
  <si>
    <t>DIEC</t>
  </si>
  <si>
    <t>Pref. Mun. São José do Egito</t>
  </si>
  <si>
    <t>Prefeitura</t>
  </si>
  <si>
    <t>GC02</t>
  </si>
  <si>
    <t>Pref. Mun. Chã Grande</t>
  </si>
  <si>
    <t>MARCOS FLÁVIO</t>
  </si>
  <si>
    <t>Pref. Mun. Ouricuri</t>
  </si>
  <si>
    <t>MPCO01</t>
  </si>
  <si>
    <t>Pref. Mun. Dormentes</t>
  </si>
  <si>
    <t>Pref. Mun. Verdejante</t>
  </si>
  <si>
    <t>Pref. Mun. Parnamirim</t>
  </si>
  <si>
    <t>ROMÁRIO DIAS</t>
  </si>
  <si>
    <t>Pref. Mun. Itamaracá</t>
  </si>
  <si>
    <t>2003</t>
  </si>
  <si>
    <t>Pref. Mun. Terra Nova</t>
  </si>
  <si>
    <t>Pref. Mun. Flores</t>
  </si>
  <si>
    <t>Pref. Mun. Terezinha</t>
  </si>
  <si>
    <t>Pref. Mun. Betânia</t>
  </si>
  <si>
    <t>GC05</t>
  </si>
  <si>
    <t>Pref. Mun. Angelim</t>
  </si>
  <si>
    <t>Pref. Mun. Jurema</t>
  </si>
  <si>
    <t>Pref. Mun. Casinhas</t>
  </si>
  <si>
    <t>Pref. Mun. Correntes</t>
  </si>
  <si>
    <t>Pref. Mun. João Alfredo</t>
  </si>
  <si>
    <t>Pref. Mun. Itapissuma</t>
  </si>
  <si>
    <t>Pref. Mun. Escada</t>
  </si>
  <si>
    <t>Pref. Mun. Taquaritinga do Norte</t>
  </si>
  <si>
    <t>DIPR</t>
  </si>
  <si>
    <t>Pref. Mun. Timbaúba</t>
  </si>
  <si>
    <t>Pref. Mun. Jucati</t>
  </si>
  <si>
    <t>Pref. Mun. Ipojuca</t>
  </si>
  <si>
    <t>Pref. Mun. Tacaratu</t>
  </si>
  <si>
    <t>APROVAÇÃO</t>
  </si>
  <si>
    <t>Pref. Mun. Tracunhaém</t>
  </si>
  <si>
    <t>Pref. Mun. Tupanatinga</t>
  </si>
  <si>
    <t>Pref. Mun. Venturosa</t>
  </si>
  <si>
    <t>Pref. Mun. Granito</t>
  </si>
  <si>
    <t>Pref. Mun. Carpina</t>
  </si>
  <si>
    <t>GC06</t>
  </si>
  <si>
    <t>Pref. Mun. Caetés</t>
  </si>
  <si>
    <t>Pref. Mun. Paudalho</t>
  </si>
  <si>
    <t>Pref. Mun. Abreu e Lima</t>
  </si>
  <si>
    <t>Pref. Mun. Itaquitinga</t>
  </si>
  <si>
    <t>Pref. Mun. Itambé</t>
  </si>
  <si>
    <t>DIBI</t>
  </si>
  <si>
    <t>Pref. Mun. Goiana</t>
  </si>
  <si>
    <t>Pref. Mun. Araçoiaba</t>
  </si>
  <si>
    <t>OUTROS</t>
  </si>
  <si>
    <t>Pref. Mun. Cabo de Santo Agostinho</t>
  </si>
  <si>
    <t>Pref. Mun. Paulista</t>
  </si>
  <si>
    <t>Pref. Mun. Tamandaré</t>
  </si>
  <si>
    <t>Pref. Mun. Aliança</t>
  </si>
  <si>
    <t>Pref. Mun. Moreno</t>
  </si>
  <si>
    <t>Pref. Mun. São Lourenço da Mata</t>
  </si>
  <si>
    <t>Pref. Mun. Jaboatão dos Guararapes</t>
  </si>
  <si>
    <t>Pref. Mun. Primavera</t>
  </si>
  <si>
    <t>Pref. Mun. Ribeirão</t>
  </si>
  <si>
    <t>GET2</t>
  </si>
  <si>
    <t>Pref. Mun. Belém de Maria</t>
  </si>
  <si>
    <t>Pref. Mun. Catende</t>
  </si>
  <si>
    <t>GCDM</t>
  </si>
  <si>
    <t>Pref. Mun. Xexéu</t>
  </si>
  <si>
    <t>Pref. Mun. Amaraji</t>
  </si>
  <si>
    <t>Pref. Mun. São José da Coroa Grande</t>
  </si>
  <si>
    <t>Pref. Mun. Maraial</t>
  </si>
  <si>
    <t>MPCO05</t>
  </si>
  <si>
    <t>Pref. Mun. Jaqueira</t>
  </si>
  <si>
    <t>Pref. Mun. Cortês</t>
  </si>
  <si>
    <t>Pref. Mun. Barra de Guabiraba</t>
  </si>
  <si>
    <t>Pref. Mun. Bezerros</t>
  </si>
  <si>
    <t>Pref. Mun. Cupira</t>
  </si>
  <si>
    <t>Pref. Mun. Agrestina</t>
  </si>
  <si>
    <t>IRPA</t>
  </si>
  <si>
    <t>Pref. Mun. Tacaimbó</t>
  </si>
  <si>
    <t>Pref. Mun. Jataúba</t>
  </si>
  <si>
    <t>Pref. Mun. Sairé</t>
  </si>
  <si>
    <t>Pref. Mun. São Joaquim do Monte</t>
  </si>
  <si>
    <t>GC03</t>
  </si>
  <si>
    <t>Pref. Mun. Belo Jardim</t>
  </si>
  <si>
    <t>Pref. Mun. Riacho das Almas</t>
  </si>
  <si>
    <t>Pref. Mun. Camocim de São Félix</t>
  </si>
  <si>
    <t>Pref. Mun. Santa Cruz do Capibaribe</t>
  </si>
  <si>
    <t>Pref. Mun. Bonito</t>
  </si>
  <si>
    <t>Pref. Mun. Surubim</t>
  </si>
  <si>
    <t>Pref. Mun. Pombos</t>
  </si>
  <si>
    <t>Pref. Mun. Serrita</t>
  </si>
  <si>
    <t>Pref. Mun. Jatobá</t>
  </si>
  <si>
    <t>Pref. Mun. Itacuruba</t>
  </si>
  <si>
    <t>Pref. Mun. Petrolândia</t>
  </si>
  <si>
    <t>Pref. Mun. Cedro</t>
  </si>
  <si>
    <t>MPCO09</t>
  </si>
  <si>
    <t>Pref. Mun. Belém do São Francisco</t>
  </si>
  <si>
    <t>MPCO11</t>
  </si>
  <si>
    <t>Pref. Mun. Floresta</t>
  </si>
  <si>
    <t>Pref. Mun. Santa Cruz da Baixa Verde</t>
  </si>
  <si>
    <t>Pref. Mun. Carnaubeira da Penha</t>
  </si>
  <si>
    <t>Pref. Mun. Salgueiro</t>
  </si>
  <si>
    <t>CORG</t>
  </si>
  <si>
    <t>Pref. Mun. Passira</t>
  </si>
  <si>
    <t>Pref. Mun. Santa Maria do Cambucá</t>
  </si>
  <si>
    <t>Pref. Mun. Bom Jardim</t>
  </si>
  <si>
    <t>Pref. Mun. Buenos Aires</t>
  </si>
  <si>
    <t>Pref. Mun. Camutanga</t>
  </si>
  <si>
    <t>Pref. Mun. Vertente do Lério</t>
  </si>
  <si>
    <t>Pref. Mun. Cumaru</t>
  </si>
  <si>
    <t>Pref. Mun. Lagoa do Carro</t>
  </si>
  <si>
    <t>Pref. Mun. Feira Nova</t>
  </si>
  <si>
    <t>Pref. Mun. Ferreiros</t>
  </si>
  <si>
    <t>Pref. Mun. São Vicente Férrer</t>
  </si>
  <si>
    <t>Pref. Mun. Toritama</t>
  </si>
  <si>
    <t>Pref. Mun. Machados</t>
  </si>
  <si>
    <t>MPCO04</t>
  </si>
  <si>
    <t>Pref. Mun. Orobó</t>
  </si>
  <si>
    <t>Pref. Mun. Salgadinho</t>
  </si>
  <si>
    <t>Pref. Mun. Frei Miguelinho</t>
  </si>
  <si>
    <t>Pref. Mun. Vertentes</t>
  </si>
  <si>
    <t>Pref. Mun. Vicência</t>
  </si>
  <si>
    <t>Pref. Mun. Lagoa de Itaenga</t>
  </si>
  <si>
    <t>Pref. Mun. Afogados da Ingazeira</t>
  </si>
  <si>
    <t>Pref. Mun. Alagoinha</t>
  </si>
  <si>
    <t>Prefeitura Municipal Buíque</t>
  </si>
  <si>
    <t>Pref. Mun. Custódia</t>
  </si>
  <si>
    <t>Pref. Mun. Ibimirim</t>
  </si>
  <si>
    <t>Pref. Mun. Inajá</t>
  </si>
  <si>
    <t>Pref. Mun. Quixaba</t>
  </si>
  <si>
    <t>Pref. Mun. Iguaracy</t>
  </si>
  <si>
    <t>Pref. Mun. Solidão</t>
  </si>
  <si>
    <t>Pref. Mun. Itapetim</t>
  </si>
  <si>
    <t>Pref. Mun. Ingazeira</t>
  </si>
  <si>
    <t>Pref. Mun. Poção</t>
  </si>
  <si>
    <t>Pref. Mun. Arcoverde</t>
  </si>
  <si>
    <t>Pref. Mun. Pedra</t>
  </si>
  <si>
    <t>Pref. Mun. Tuparetama</t>
  </si>
  <si>
    <t>MPCO07</t>
  </si>
  <si>
    <t>Pref. Mun. Tabira</t>
  </si>
  <si>
    <t>Pref. Mun. Pesqueira</t>
  </si>
  <si>
    <t>Pref. Mun. Sanharó</t>
  </si>
  <si>
    <t>AUGE</t>
  </si>
  <si>
    <t>Pref. Mun. Manari</t>
  </si>
  <si>
    <t>Pref. Mun. Lagoa Grande</t>
  </si>
  <si>
    <t>Pref. Mun. Afrânio</t>
  </si>
  <si>
    <t>Pref. Mun. Cabrobó</t>
  </si>
  <si>
    <t>Pref. Mun. Orocó</t>
  </si>
  <si>
    <t>Pref. Mun. Bodocó</t>
  </si>
  <si>
    <t>Pref. Mun. Santa Filomena</t>
  </si>
  <si>
    <t>Pref. Mun. Santa Cruz</t>
  </si>
  <si>
    <t>Pref. Mun. Moreilândia</t>
  </si>
  <si>
    <t>Pref. Mun. Petrolina</t>
  </si>
  <si>
    <t>Pref. Mun. Santa Maria da Boa Vista</t>
  </si>
  <si>
    <t>Pref. Mun. Águas Belas</t>
  </si>
  <si>
    <t>Pref. Mun. Araripina</t>
  </si>
  <si>
    <t>Pref. Mun. Bom Conselho</t>
  </si>
  <si>
    <t>Pref. Mun. Brejão</t>
  </si>
  <si>
    <t>MPCO02</t>
  </si>
  <si>
    <t>Pref. Mun. Cachoeirinha</t>
  </si>
  <si>
    <t>Pref. Mun. Calçado</t>
  </si>
  <si>
    <t>GAU09</t>
  </si>
  <si>
    <t>Pref. Mun. Ipubi</t>
  </si>
  <si>
    <t>Pref. Mun. Capoeiras</t>
  </si>
  <si>
    <t>Pref. Mun. Garanhuns</t>
  </si>
  <si>
    <t>Pref. Mun. Iati</t>
  </si>
  <si>
    <t>Pref. Mun. Jupi</t>
  </si>
  <si>
    <t>Pref. Mun. Trindade</t>
  </si>
  <si>
    <t>Pref. Mun. Lagoa do Ouro</t>
  </si>
  <si>
    <t>Pref. Mun. Lajedo</t>
  </si>
  <si>
    <t>Pref. Mun. Paranatama</t>
  </si>
  <si>
    <t>Pref. Mun. Quipapá</t>
  </si>
  <si>
    <t>Pref. Mun. Saloá</t>
  </si>
  <si>
    <t>Pref. Mun. São Bento do Una</t>
  </si>
  <si>
    <t>Pref. Mun. São João</t>
  </si>
  <si>
    <t>Pref. Mun. Ibirajuba</t>
  </si>
  <si>
    <t>Pref. Mun. Palmeirina</t>
  </si>
  <si>
    <t>Pref. Mun. Chã de Alegria</t>
  </si>
  <si>
    <t>Total</t>
  </si>
  <si>
    <t>2006</t>
  </si>
  <si>
    <t>MPCO06</t>
  </si>
  <si>
    <t>2007</t>
  </si>
  <si>
    <t>2008</t>
  </si>
  <si>
    <t>Pref. Mun. Canhotinho</t>
  </si>
  <si>
    <t>Prefeitura Municipal de Lagoa de Itaenga</t>
  </si>
  <si>
    <t>2009</t>
  </si>
  <si>
    <t xml:space="preserve">       Aprovação</t>
  </si>
  <si>
    <t xml:space="preserve">       Aprovação com Ressalva</t>
  </si>
  <si>
    <t xml:space="preserve">       Rejeição</t>
  </si>
  <si>
    <t xml:space="preserve">       Outros</t>
  </si>
  <si>
    <t xml:space="preserve">  -    Não julgado</t>
  </si>
  <si>
    <t>Prefeitura Municipal</t>
  </si>
  <si>
    <t>Contas Julgadas</t>
  </si>
  <si>
    <t>Prefeitura Municipal de Gravatá</t>
  </si>
  <si>
    <t>Pref. Mun. Olinda *</t>
  </si>
  <si>
    <t>Pref. Mun. Exu *</t>
  </si>
  <si>
    <t>* Contas com julgamento ainda não publicado.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</si>
</sst>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1"/>
      <color rgb="FF000000"/>
      <name val="Calibri"/>
    </font>
    <font>
      <b/>
      <sz val="11"/>
      <color rgb="FFFFFFFF"/>
      <name val="Tahoma"/>
    </font>
    <font>
      <b/>
      <sz val="11"/>
      <color rgb="FF333333"/>
      <name val="Tahoma"/>
    </font>
    <font>
      <sz val="8"/>
      <color rgb="FF333333"/>
      <name val="Tahoma"/>
    </font>
    <font>
      <b/>
      <sz val="8"/>
      <color rgb="FFFFFFFF"/>
      <name val="Tahoma"/>
    </font>
    <font>
      <b/>
      <sz val="11"/>
      <color rgb="FFFF0000"/>
      <name val="Tahoma"/>
    </font>
    <font>
      <sz val="12"/>
      <color rgb="FF000000"/>
      <name val="Times New Roman"/>
    </font>
    <font>
      <sz val="8"/>
      <color rgb="FF000000"/>
      <name val="Tahoma"/>
    </font>
    <font>
      <u/>
      <sz val="8"/>
      <color rgb="FF000000"/>
      <name val="Tahoma"/>
    </font>
    <font>
      <b/>
      <sz val="12"/>
      <color rgb="FFFFFFFF"/>
      <name val="Times New Roman"/>
    </font>
    <font>
      <u/>
      <sz val="8"/>
      <color rgb="FF000000"/>
      <name val="Tahoma"/>
    </font>
    <font>
      <u/>
      <sz val="8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10"/>
      <color rgb="FF000000"/>
      <name val="Times New Roman"/>
    </font>
    <font>
      <sz val="12"/>
      <color rgb="FF333333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/>
    <xf numFmtId="49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/>
    <xf numFmtId="49" fontId="4" fillId="0" borderId="1" xfId="0" applyNumberFormat="1" applyFont="1" applyBorder="1" applyAlignment="1">
      <alignment vertical="center"/>
    </xf>
    <xf numFmtId="49" fontId="4" fillId="5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" fillId="5" borderId="1" xfId="0" applyFont="1" applyFill="1" applyBorder="1"/>
    <xf numFmtId="49" fontId="3" fillId="5" borderId="1" xfId="0" applyNumberFormat="1" applyFont="1" applyFill="1" applyBorder="1"/>
    <xf numFmtId="0" fontId="7" fillId="0" borderId="1" xfId="0" applyFont="1" applyBorder="1" applyAlignment="1">
      <alignment vertical="center"/>
    </xf>
    <xf numFmtId="49" fontId="4" fillId="5" borderId="1" xfId="0" applyNumberFormat="1" applyFont="1" applyFill="1" applyBorder="1"/>
    <xf numFmtId="3" fontId="4" fillId="0" borderId="1" xfId="0" applyNumberFormat="1" applyFont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49" fontId="4" fillId="6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vertical="center"/>
    </xf>
    <xf numFmtId="49" fontId="1" fillId="0" borderId="1" xfId="0" applyNumberFormat="1" applyFont="1" applyBorder="1"/>
    <xf numFmtId="3" fontId="4" fillId="5" borderId="1" xfId="0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49" fontId="14" fillId="7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0" fontId="15" fillId="0" borderId="1" xfId="0" applyFont="1" applyBorder="1"/>
    <xf numFmtId="0" fontId="7" fillId="0" borderId="1" xfId="0" applyFont="1" applyBorder="1" applyAlignment="1">
      <alignment horizontal="center"/>
    </xf>
    <xf numFmtId="49" fontId="16" fillId="4" borderId="1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vertical="center"/>
    </xf>
    <xf numFmtId="0" fontId="7" fillId="0" borderId="5" xfId="0" applyFont="1" applyBorder="1"/>
    <xf numFmtId="49" fontId="10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9" fontId="1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rgb="FFA5A5A5"/>
          <bgColor rgb="FFA5A5A5"/>
        </patternFill>
      </fill>
      <border>
        <left/>
        <right/>
        <top/>
        <bottom/>
      </border>
    </dxf>
    <dxf>
      <fill>
        <patternFill patternType="solid">
          <fgColor rgb="FF4F6128"/>
          <bgColor rgb="FF4F6128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A5A5A5"/>
          <bgColor rgb="FFA5A5A5"/>
        </patternFill>
      </fill>
      <border>
        <left/>
        <right/>
        <top/>
        <bottom/>
      </border>
    </dxf>
    <dxf>
      <fill>
        <patternFill patternType="solid">
          <fgColor rgb="FF4F6128"/>
          <bgColor rgb="FF4F6128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4F6128"/>
          <bgColor rgb="FF4F6128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view3D>
      <c:perspective val="30"/>
    </c:view3D>
    <c:plotArea>
      <c:layout/>
      <c:pie3DChart>
        <c:varyColors val="1"/>
        <c:ser>
          <c:idx val="0"/>
          <c:order val="0"/>
          <c:tx>
            <c:strRef>
              <c:f>'2013'!$E$4</c:f>
              <c:strCache>
                <c:ptCount val="1"/>
                <c:pt idx="0">
                  <c:v>QTDE.</c:v>
                </c:pt>
              </c:strCache>
            </c:strRef>
          </c:tx>
          <c:dPt>
            <c:idx val="0"/>
            <c:spPr>
              <a:solidFill>
                <a:srgbClr val="4684EE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008000"/>
              </a:solidFill>
            </c:spPr>
          </c:dPt>
          <c:dLbls>
            <c:showPercent val="1"/>
            <c:showLeaderLines val="1"/>
          </c:dLbls>
          <c:cat>
            <c:strRef>
              <c:f>'2013'!$D$5:$D$8</c:f>
              <c:strCache>
                <c:ptCount val="4"/>
                <c:pt idx="0">
                  <c:v>Aprovado com ressalva</c:v>
                </c:pt>
                <c:pt idx="1">
                  <c:v>Rejeição</c:v>
                </c:pt>
                <c:pt idx="2">
                  <c:v>Outros</c:v>
                </c:pt>
                <c:pt idx="3">
                  <c:v>Aprovação</c:v>
                </c:pt>
              </c:strCache>
            </c:strRef>
          </c:cat>
          <c:val>
            <c:numRef>
              <c:f>'2013'!$E$5:$E$8</c:f>
              <c:numCache>
                <c:formatCode>#,##0</c:formatCode>
                <c:ptCount val="4"/>
                <c:pt idx="0">
                  <c:v>95</c:v>
                </c:pt>
                <c:pt idx="1">
                  <c:v>81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</c:pie3DChart>
    </c:plotArea>
    <c:legend>
      <c:legendPos val="r"/>
      <c:layout/>
    </c:legend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view3D>
      <c:perspective val="30"/>
    </c:view3D>
    <c:plotArea>
      <c:layout/>
      <c:pie3DChart>
        <c:varyColors val="1"/>
        <c:ser>
          <c:idx val="0"/>
          <c:order val="0"/>
          <c:tx>
            <c:strRef>
              <c:f>'2014'!$E$4</c:f>
              <c:strCache>
                <c:ptCount val="1"/>
                <c:pt idx="0">
                  <c:v>QTDE.</c:v>
                </c:pt>
              </c:strCache>
            </c:strRef>
          </c:tx>
          <c:dPt>
            <c:idx val="0"/>
            <c:spPr>
              <a:solidFill>
                <a:srgbClr val="4684EE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Percent val="1"/>
            <c:showLeaderLines val="1"/>
          </c:dLbls>
          <c:cat>
            <c:strRef>
              <c:f>'2014'!$D$5:$D$7</c:f>
              <c:strCache>
                <c:ptCount val="3"/>
                <c:pt idx="0">
                  <c:v>Aprovado com ressalva</c:v>
                </c:pt>
                <c:pt idx="1">
                  <c:v>Rejeição</c:v>
                </c:pt>
                <c:pt idx="2">
                  <c:v>Outros</c:v>
                </c:pt>
              </c:strCache>
            </c:strRef>
          </c:cat>
          <c:val>
            <c:numRef>
              <c:f>'2014'!$E$5:$E$7</c:f>
              <c:numCache>
                <c:formatCode>#,##0</c:formatCode>
                <c:ptCount val="3"/>
                <c:pt idx="0">
                  <c:v>99</c:v>
                </c:pt>
                <c:pt idx="1">
                  <c:v>86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layout/>
    </c:legend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57625" y="647700"/>
    <xdr:ext cx="152400" cy="152400"/>
    <xdr:pic>
      <xdr:nvPicPr>
        <xdr:cNvPr id="2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647700"/>
          <a:ext cx="152400" cy="152400"/>
        </a:xfrm>
        <a:prstGeom prst="rect">
          <a:avLst/>
        </a:prstGeom>
        <a:noFill/>
      </xdr:spPr>
    </xdr:pic>
    <xdr:clientData fLocksWithSheet="0"/>
  </xdr:absoluteAnchor>
  <xdr:absoluteAnchor>
    <xdr:pos x="3857625" y="1000125"/>
    <xdr:ext cx="152400" cy="152400"/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57625" y="1000125"/>
          <a:ext cx="152400" cy="152400"/>
        </a:xfrm>
        <a:prstGeom prst="rect">
          <a:avLst/>
        </a:prstGeom>
        <a:noFill/>
      </xdr:spPr>
    </xdr:pic>
    <xdr:clientData fLocksWithSheet="0"/>
  </xdr:absoluteAnchor>
  <xdr:absoluteAnchor>
    <xdr:pos x="3857625" y="819150"/>
    <xdr:ext cx="152400" cy="152400"/>
    <xdr:pic>
      <xdr:nvPicPr>
        <xdr:cNvPr id="4" name="image0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57625" y="819150"/>
          <a:ext cx="152400" cy="152400"/>
        </a:xfrm>
        <a:prstGeom prst="rect">
          <a:avLst/>
        </a:prstGeom>
        <a:noFill/>
      </xdr:spPr>
    </xdr:pic>
    <xdr:clientData fLocksWithSheet="0"/>
  </xdr:absoluteAnchor>
  <xdr:absoluteAnchor>
    <xdr:pos x="3857625" y="1181100"/>
    <xdr:ext cx="152400" cy="152400"/>
    <xdr:pic>
      <xdr:nvPicPr>
        <xdr:cNvPr id="5" name="image0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57625" y="1181100"/>
          <a:ext cx="152400" cy="152400"/>
        </a:xfrm>
        <a:prstGeom prst="rect">
          <a:avLst/>
        </a:prstGeom>
        <a:noFill/>
      </xdr:spPr>
    </xdr:pic>
    <xdr:clientData fLocksWithSheet="0"/>
  </xdr:absoluteAnchor>
  <xdr:absoluteAnchor>
    <xdr:pos x="15887700" y="161925"/>
    <xdr:ext cx="4686300" cy="5314950"/>
    <xdr:pic>
      <xdr:nvPicPr>
        <xdr:cNvPr id="6" name="image0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4686300" cy="5314950"/>
        </a:xfrm>
        <a:prstGeom prst="rect">
          <a:avLst/>
        </a:prstGeom>
        <a:noFill/>
      </xdr:spPr>
    </xdr:pic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38175" y="4800600"/>
    <xdr:ext cx="6229350" cy="38481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absoluteAnchor>
    <xdr:pos x="647700" y="9248775"/>
    <xdr:ext cx="6229350" cy="3800475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  <xdr:absoluteAnchor>
    <xdr:pos x="581025" y="47625"/>
    <xdr:ext cx="6343650" cy="4057650"/>
    <xdr:pic>
      <xdr:nvPicPr>
        <xdr:cNvPr id="4" name="image0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343650" cy="405765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2"/>
  <sheetViews>
    <sheetView showGridLines="0" workbookViewId="0">
      <selection activeCell="A2" sqref="A2"/>
    </sheetView>
  </sheetViews>
  <sheetFormatPr defaultColWidth="17.28515625" defaultRowHeight="15" customHeight="1"/>
  <cols>
    <col min="1" max="1" width="34.7109375" customWidth="1"/>
    <col min="2" max="2" width="24.85546875" customWidth="1"/>
    <col min="3" max="3" width="29.42578125" customWidth="1"/>
    <col min="4" max="4" width="20.140625" customWidth="1"/>
    <col min="5" max="5" width="10.42578125" customWidth="1"/>
    <col min="6" max="6" width="9" customWidth="1"/>
    <col min="7" max="7" width="11.140625" customWidth="1"/>
    <col min="8" max="8" width="20.85546875" customWidth="1"/>
    <col min="9" max="9" width="14.7109375" customWidth="1"/>
    <col min="10" max="10" width="9.42578125" customWidth="1"/>
    <col min="11" max="20" width="9.1406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25" customHeight="1">
      <c r="A2" s="1"/>
      <c r="B2" s="71" t="s">
        <v>0</v>
      </c>
      <c r="C2" s="72"/>
      <c r="D2" s="72"/>
      <c r="E2" s="72"/>
      <c r="F2" s="72"/>
      <c r="G2" s="72"/>
      <c r="H2" s="72"/>
      <c r="I2" s="72"/>
      <c r="J2" s="7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9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7" t="s">
        <v>4</v>
      </c>
      <c r="E4" s="8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1" t="s">
        <v>7</v>
      </c>
      <c r="E5" s="13">
        <f t="shared" ref="E5:E8" si="0">COUNTIF($H$11:$H$191,D5)</f>
        <v>95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5" t="s">
        <v>9</v>
      </c>
      <c r="E6" s="23">
        <f t="shared" si="0"/>
        <v>81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1" t="s">
        <v>13</v>
      </c>
      <c r="E7" s="13">
        <f t="shared" si="0"/>
        <v>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5" t="s">
        <v>12</v>
      </c>
      <c r="E8" s="23">
        <f t="shared" si="0"/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2" t="s">
        <v>5</v>
      </c>
      <c r="C10" s="24" t="s">
        <v>8</v>
      </c>
      <c r="D10" s="24" t="s">
        <v>16</v>
      </c>
      <c r="E10" s="24" t="s">
        <v>17</v>
      </c>
      <c r="F10" s="24" t="s">
        <v>14</v>
      </c>
      <c r="G10" s="24" t="s">
        <v>18</v>
      </c>
      <c r="H10" s="24" t="s">
        <v>19</v>
      </c>
      <c r="I10" s="24" t="s">
        <v>20</v>
      </c>
      <c r="J10" s="26" t="s">
        <v>21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27" t="s">
        <v>22</v>
      </c>
      <c r="C11" s="27" t="s">
        <v>30</v>
      </c>
      <c r="D11" s="27" t="s">
        <v>31</v>
      </c>
      <c r="E11" s="27" t="s">
        <v>25</v>
      </c>
      <c r="F11" s="27" t="s">
        <v>26</v>
      </c>
      <c r="G11" s="27" t="s">
        <v>27</v>
      </c>
      <c r="H11" s="27" t="s">
        <v>32</v>
      </c>
      <c r="I11" s="28" t="s">
        <v>29</v>
      </c>
      <c r="J11" s="29">
        <v>11032868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33" t="s">
        <v>22</v>
      </c>
      <c r="C12" s="33" t="s">
        <v>34</v>
      </c>
      <c r="D12" s="33" t="s">
        <v>35</v>
      </c>
      <c r="E12" s="33" t="s">
        <v>25</v>
      </c>
      <c r="F12" s="33" t="s">
        <v>26</v>
      </c>
      <c r="G12" s="33" t="s">
        <v>27</v>
      </c>
      <c r="H12" s="33" t="s">
        <v>32</v>
      </c>
      <c r="I12" s="34" t="s">
        <v>29</v>
      </c>
      <c r="J12" s="35">
        <v>11035225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27" t="s">
        <v>22</v>
      </c>
      <c r="C13" s="27" t="s">
        <v>36</v>
      </c>
      <c r="D13" s="27" t="s">
        <v>37</v>
      </c>
      <c r="E13" s="27" t="s">
        <v>25</v>
      </c>
      <c r="F13" s="27" t="s">
        <v>26</v>
      </c>
      <c r="G13" s="27" t="s">
        <v>27</v>
      </c>
      <c r="H13" s="27" t="s">
        <v>32</v>
      </c>
      <c r="I13" s="28" t="s">
        <v>29</v>
      </c>
      <c r="J13" s="29">
        <v>11035249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33" t="s">
        <v>22</v>
      </c>
      <c r="C14" s="33" t="s">
        <v>38</v>
      </c>
      <c r="D14" s="33" t="s">
        <v>39</v>
      </c>
      <c r="E14" s="33" t="s">
        <v>40</v>
      </c>
      <c r="F14" s="33" t="s">
        <v>26</v>
      </c>
      <c r="G14" s="33" t="s">
        <v>27</v>
      </c>
      <c r="H14" s="33" t="s">
        <v>32</v>
      </c>
      <c r="I14" s="34" t="s">
        <v>29</v>
      </c>
      <c r="J14" s="35">
        <v>11039190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27" t="s">
        <v>22</v>
      </c>
      <c r="C15" s="27" t="s">
        <v>44</v>
      </c>
      <c r="D15" s="27" t="s">
        <v>47</v>
      </c>
      <c r="E15" s="27" t="s">
        <v>25</v>
      </c>
      <c r="F15" s="27" t="s">
        <v>26</v>
      </c>
      <c r="G15" s="27" t="s">
        <v>27</v>
      </c>
      <c r="H15" s="27" t="s">
        <v>28</v>
      </c>
      <c r="I15" s="28" t="s">
        <v>29</v>
      </c>
      <c r="J15" s="29">
        <v>11039486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33" t="s">
        <v>22</v>
      </c>
      <c r="C16" s="33" t="s">
        <v>49</v>
      </c>
      <c r="D16" s="33" t="s">
        <v>35</v>
      </c>
      <c r="E16" s="33" t="s">
        <v>25</v>
      </c>
      <c r="F16" s="33" t="s">
        <v>26</v>
      </c>
      <c r="G16" s="33" t="s">
        <v>27</v>
      </c>
      <c r="H16" s="33" t="s">
        <v>28</v>
      </c>
      <c r="I16" s="34" t="s">
        <v>29</v>
      </c>
      <c r="J16" s="35">
        <v>11300504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27" t="s">
        <v>22</v>
      </c>
      <c r="C17" s="27" t="s">
        <v>54</v>
      </c>
      <c r="D17" s="27" t="s">
        <v>55</v>
      </c>
      <c r="E17" s="27" t="s">
        <v>25</v>
      </c>
      <c r="F17" s="27" t="s">
        <v>26</v>
      </c>
      <c r="G17" s="27" t="s">
        <v>27</v>
      </c>
      <c r="H17" s="27" t="s">
        <v>32</v>
      </c>
      <c r="I17" s="28" t="s">
        <v>29</v>
      </c>
      <c r="J17" s="29">
        <v>11300528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33" t="s">
        <v>22</v>
      </c>
      <c r="C18" s="33" t="s">
        <v>58</v>
      </c>
      <c r="D18" s="33" t="s">
        <v>59</v>
      </c>
      <c r="E18" s="33" t="s">
        <v>25</v>
      </c>
      <c r="F18" s="33" t="s">
        <v>26</v>
      </c>
      <c r="G18" s="33" t="s">
        <v>27</v>
      </c>
      <c r="H18" s="33" t="s">
        <v>28</v>
      </c>
      <c r="I18" s="34" t="s">
        <v>29</v>
      </c>
      <c r="J18" s="35">
        <v>11300644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27" t="s">
        <v>22</v>
      </c>
      <c r="C19" s="27" t="s">
        <v>62</v>
      </c>
      <c r="D19" s="27" t="s">
        <v>63</v>
      </c>
      <c r="E19" s="27" t="s">
        <v>25</v>
      </c>
      <c r="F19" s="27" t="s">
        <v>26</v>
      </c>
      <c r="G19" s="27" t="s">
        <v>27</v>
      </c>
      <c r="H19" s="27" t="s">
        <v>28</v>
      </c>
      <c r="I19" s="28" t="s">
        <v>29</v>
      </c>
      <c r="J19" s="29">
        <v>11300954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33" t="s">
        <v>22</v>
      </c>
      <c r="C20" s="33" t="s">
        <v>67</v>
      </c>
      <c r="D20" s="33" t="s">
        <v>37</v>
      </c>
      <c r="E20" s="33" t="s">
        <v>68</v>
      </c>
      <c r="F20" s="33" t="s">
        <v>26</v>
      </c>
      <c r="G20" s="33" t="s">
        <v>27</v>
      </c>
      <c r="H20" s="33" t="s">
        <v>32</v>
      </c>
      <c r="I20" s="34" t="s">
        <v>29</v>
      </c>
      <c r="J20" s="35">
        <v>11401114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27" t="s">
        <v>22</v>
      </c>
      <c r="C21" s="27" t="s">
        <v>69</v>
      </c>
      <c r="D21" s="27" t="s">
        <v>70</v>
      </c>
      <c r="E21" s="27" t="s">
        <v>25</v>
      </c>
      <c r="F21" s="27" t="s">
        <v>26</v>
      </c>
      <c r="G21" s="27" t="s">
        <v>27</v>
      </c>
      <c r="H21" s="27" t="s">
        <v>28</v>
      </c>
      <c r="I21" s="28" t="s">
        <v>29</v>
      </c>
      <c r="J21" s="29">
        <v>11401138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33" t="s">
        <v>22</v>
      </c>
      <c r="C22" s="33" t="s">
        <v>72</v>
      </c>
      <c r="D22" s="33" t="s">
        <v>31</v>
      </c>
      <c r="E22" s="33" t="s">
        <v>73</v>
      </c>
      <c r="F22" s="33" t="s">
        <v>26</v>
      </c>
      <c r="G22" s="33" t="s">
        <v>27</v>
      </c>
      <c r="H22" s="33" t="s">
        <v>28</v>
      </c>
      <c r="I22" s="34" t="s">
        <v>29</v>
      </c>
      <c r="J22" s="35">
        <v>11500360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27" t="s">
        <v>22</v>
      </c>
      <c r="C23" s="27" t="s">
        <v>74</v>
      </c>
      <c r="D23" s="27" t="s">
        <v>59</v>
      </c>
      <c r="E23" s="27" t="s">
        <v>40</v>
      </c>
      <c r="F23" s="27" t="s">
        <v>26</v>
      </c>
      <c r="G23" s="27" t="s">
        <v>27</v>
      </c>
      <c r="H23" s="27" t="s">
        <v>32</v>
      </c>
      <c r="I23" s="28" t="s">
        <v>29</v>
      </c>
      <c r="J23" s="29">
        <v>11500426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33" t="s">
        <v>22</v>
      </c>
      <c r="C24" s="33" t="s">
        <v>77</v>
      </c>
      <c r="D24" s="33" t="s">
        <v>37</v>
      </c>
      <c r="E24" s="33" t="s">
        <v>25</v>
      </c>
      <c r="F24" s="33" t="s">
        <v>26</v>
      </c>
      <c r="G24" s="33" t="s">
        <v>27</v>
      </c>
      <c r="H24" s="33" t="s">
        <v>28</v>
      </c>
      <c r="I24" s="34" t="s">
        <v>29</v>
      </c>
      <c r="J24" s="35">
        <v>11500438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27" t="s">
        <v>22</v>
      </c>
      <c r="C25" s="27" t="s">
        <v>79</v>
      </c>
      <c r="D25" s="27" t="s">
        <v>55</v>
      </c>
      <c r="E25" s="27" t="s">
        <v>25</v>
      </c>
      <c r="F25" s="27" t="s">
        <v>26</v>
      </c>
      <c r="G25" s="27" t="s">
        <v>27</v>
      </c>
      <c r="H25" s="27" t="s">
        <v>32</v>
      </c>
      <c r="I25" s="28" t="s">
        <v>29</v>
      </c>
      <c r="J25" s="29">
        <v>11500955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33" t="s">
        <v>22</v>
      </c>
      <c r="C26" s="33" t="s">
        <v>80</v>
      </c>
      <c r="D26" s="33" t="s">
        <v>55</v>
      </c>
      <c r="E26" s="33" t="s">
        <v>25</v>
      </c>
      <c r="F26" s="33" t="s">
        <v>26</v>
      </c>
      <c r="G26" s="33" t="s">
        <v>27</v>
      </c>
      <c r="H26" s="33" t="s">
        <v>28</v>
      </c>
      <c r="I26" s="34" t="s">
        <v>29</v>
      </c>
      <c r="J26" s="35">
        <v>11600421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27" t="s">
        <v>22</v>
      </c>
      <c r="C27" s="27" t="s">
        <v>82</v>
      </c>
      <c r="D27" s="27" t="s">
        <v>59</v>
      </c>
      <c r="E27" s="27" t="s">
        <v>25</v>
      </c>
      <c r="F27" s="27" t="s">
        <v>26</v>
      </c>
      <c r="G27" s="27" t="s">
        <v>27</v>
      </c>
      <c r="H27" s="27" t="s">
        <v>28</v>
      </c>
      <c r="I27" s="28" t="s">
        <v>29</v>
      </c>
      <c r="J27" s="29">
        <v>11700580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33" t="s">
        <v>22</v>
      </c>
      <c r="C28" s="33" t="s">
        <v>84</v>
      </c>
      <c r="D28" s="33" t="s">
        <v>65</v>
      </c>
      <c r="E28" s="33" t="s">
        <v>25</v>
      </c>
      <c r="F28" s="33" t="s">
        <v>26</v>
      </c>
      <c r="G28" s="33" t="s">
        <v>27</v>
      </c>
      <c r="H28" s="33" t="s">
        <v>32</v>
      </c>
      <c r="I28" s="34" t="s">
        <v>29</v>
      </c>
      <c r="J28" s="35">
        <v>11700634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27" t="s">
        <v>22</v>
      </c>
      <c r="C29" s="27" t="s">
        <v>87</v>
      </c>
      <c r="D29" s="27" t="s">
        <v>37</v>
      </c>
      <c r="E29" s="27" t="s">
        <v>25</v>
      </c>
      <c r="F29" s="27" t="s">
        <v>26</v>
      </c>
      <c r="G29" s="27" t="s">
        <v>27</v>
      </c>
      <c r="H29" s="27" t="s">
        <v>28</v>
      </c>
      <c r="I29" s="28" t="s">
        <v>29</v>
      </c>
      <c r="J29" s="29">
        <v>11700725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33" t="s">
        <v>22</v>
      </c>
      <c r="C30" s="33" t="s">
        <v>41</v>
      </c>
      <c r="D30" s="33" t="s">
        <v>59</v>
      </c>
      <c r="E30" s="33" t="s">
        <v>46</v>
      </c>
      <c r="F30" s="33" t="s">
        <v>26</v>
      </c>
      <c r="G30" s="33" t="s">
        <v>27</v>
      </c>
      <c r="H30" s="33" t="s">
        <v>32</v>
      </c>
      <c r="I30" s="34" t="s">
        <v>29</v>
      </c>
      <c r="J30" s="35">
        <v>11700762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27" t="s">
        <v>22</v>
      </c>
      <c r="C31" s="27" t="s">
        <v>92</v>
      </c>
      <c r="D31" s="27" t="s">
        <v>39</v>
      </c>
      <c r="E31" s="27" t="s">
        <v>89</v>
      </c>
      <c r="F31" s="27" t="s">
        <v>26</v>
      </c>
      <c r="G31" s="27" t="s">
        <v>27</v>
      </c>
      <c r="H31" s="27" t="s">
        <v>32</v>
      </c>
      <c r="I31" s="28" t="s">
        <v>29</v>
      </c>
      <c r="J31" s="29">
        <v>11800458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33" t="s">
        <v>22</v>
      </c>
      <c r="C32" s="33" t="s">
        <v>94</v>
      </c>
      <c r="D32" s="33" t="s">
        <v>24</v>
      </c>
      <c r="E32" s="33" t="s">
        <v>25</v>
      </c>
      <c r="F32" s="33" t="s">
        <v>26</v>
      </c>
      <c r="G32" s="33" t="s">
        <v>27</v>
      </c>
      <c r="H32" s="33" t="s">
        <v>28</v>
      </c>
      <c r="I32" s="34" t="s">
        <v>29</v>
      </c>
      <c r="J32" s="35">
        <v>11800495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27" t="s">
        <v>22</v>
      </c>
      <c r="C33" s="27" t="s">
        <v>96</v>
      </c>
      <c r="D33" s="27" t="s">
        <v>97</v>
      </c>
      <c r="E33" s="27" t="s">
        <v>25</v>
      </c>
      <c r="F33" s="27" t="s">
        <v>26</v>
      </c>
      <c r="G33" s="27" t="s">
        <v>27</v>
      </c>
      <c r="H33" s="27" t="s">
        <v>28</v>
      </c>
      <c r="I33" s="28" t="s">
        <v>29</v>
      </c>
      <c r="J33" s="29">
        <v>11800574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33" t="s">
        <v>22</v>
      </c>
      <c r="C34" s="33" t="s">
        <v>100</v>
      </c>
      <c r="D34" s="33" t="s">
        <v>55</v>
      </c>
      <c r="E34" s="33" t="s">
        <v>25</v>
      </c>
      <c r="F34" s="33" t="s">
        <v>26</v>
      </c>
      <c r="G34" s="33" t="s">
        <v>27</v>
      </c>
      <c r="H34" s="33" t="s">
        <v>28</v>
      </c>
      <c r="I34" s="34" t="s">
        <v>29</v>
      </c>
      <c r="J34" s="35">
        <v>11800690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27" t="s">
        <v>22</v>
      </c>
      <c r="C35" s="27" t="s">
        <v>102</v>
      </c>
      <c r="D35" s="27" t="s">
        <v>24</v>
      </c>
      <c r="E35" s="27" t="s">
        <v>25</v>
      </c>
      <c r="F35" s="27" t="s">
        <v>26</v>
      </c>
      <c r="G35" s="27" t="s">
        <v>27</v>
      </c>
      <c r="H35" s="27" t="s">
        <v>32</v>
      </c>
      <c r="I35" s="28" t="s">
        <v>29</v>
      </c>
      <c r="J35" s="29">
        <v>11900672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33" t="s">
        <v>22</v>
      </c>
      <c r="C36" s="33" t="s">
        <v>106</v>
      </c>
      <c r="D36" s="33" t="s">
        <v>47</v>
      </c>
      <c r="E36" s="33" t="s">
        <v>73</v>
      </c>
      <c r="F36" s="33" t="s">
        <v>26</v>
      </c>
      <c r="G36" s="33" t="s">
        <v>27</v>
      </c>
      <c r="H36" s="33" t="s">
        <v>32</v>
      </c>
      <c r="I36" s="34" t="s">
        <v>29</v>
      </c>
      <c r="J36" s="35">
        <v>11900751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27" t="s">
        <v>22</v>
      </c>
      <c r="C37" s="27" t="s">
        <v>108</v>
      </c>
      <c r="D37" s="27" t="s">
        <v>55</v>
      </c>
      <c r="E37" s="27" t="s">
        <v>25</v>
      </c>
      <c r="F37" s="27" t="s">
        <v>26</v>
      </c>
      <c r="G37" s="27" t="s">
        <v>27</v>
      </c>
      <c r="H37" s="27" t="s">
        <v>28</v>
      </c>
      <c r="I37" s="28" t="s">
        <v>29</v>
      </c>
      <c r="J37" s="29">
        <v>11900891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33" t="s">
        <v>22</v>
      </c>
      <c r="C38" s="33" t="s">
        <v>110</v>
      </c>
      <c r="D38" s="33" t="s">
        <v>24</v>
      </c>
      <c r="E38" s="33" t="s">
        <v>73</v>
      </c>
      <c r="F38" s="33" t="s">
        <v>71</v>
      </c>
      <c r="G38" s="33" t="s">
        <v>27</v>
      </c>
      <c r="H38" s="33" t="s">
        <v>28</v>
      </c>
      <c r="I38" s="34" t="s">
        <v>29</v>
      </c>
      <c r="J38" s="35">
        <v>12024855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27" t="s">
        <v>22</v>
      </c>
      <c r="C39" s="27" t="s">
        <v>111</v>
      </c>
      <c r="D39" s="27" t="s">
        <v>24</v>
      </c>
      <c r="E39" s="27" t="s">
        <v>104</v>
      </c>
      <c r="F39" s="27" t="s">
        <v>71</v>
      </c>
      <c r="G39" s="27" t="s">
        <v>27</v>
      </c>
      <c r="H39" s="27" t="s">
        <v>32</v>
      </c>
      <c r="I39" s="28" t="s">
        <v>29</v>
      </c>
      <c r="J39" s="29">
        <v>12024867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33" t="s">
        <v>22</v>
      </c>
      <c r="C40" s="33" t="s">
        <v>34</v>
      </c>
      <c r="D40" s="33" t="s">
        <v>59</v>
      </c>
      <c r="E40" s="33" t="s">
        <v>25</v>
      </c>
      <c r="F40" s="33" t="s">
        <v>71</v>
      </c>
      <c r="G40" s="33" t="s">
        <v>27</v>
      </c>
      <c r="H40" s="33" t="s">
        <v>32</v>
      </c>
      <c r="I40" s="34" t="s">
        <v>29</v>
      </c>
      <c r="J40" s="35">
        <v>12024880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27" t="s">
        <v>22</v>
      </c>
      <c r="C41" s="27" t="s">
        <v>116</v>
      </c>
      <c r="D41" s="27" t="s">
        <v>91</v>
      </c>
      <c r="E41" s="27" t="s">
        <v>25</v>
      </c>
      <c r="F41" s="27" t="s">
        <v>71</v>
      </c>
      <c r="G41" s="27" t="s">
        <v>27</v>
      </c>
      <c r="H41" s="27" t="s">
        <v>118</v>
      </c>
      <c r="I41" s="28" t="s">
        <v>29</v>
      </c>
      <c r="J41" s="29">
        <v>12024892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33" t="s">
        <v>22</v>
      </c>
      <c r="C42" s="33" t="s">
        <v>119</v>
      </c>
      <c r="D42" s="33" t="s">
        <v>24</v>
      </c>
      <c r="E42" s="33" t="s">
        <v>25</v>
      </c>
      <c r="F42" s="33" t="s">
        <v>71</v>
      </c>
      <c r="G42" s="33" t="s">
        <v>27</v>
      </c>
      <c r="H42" s="33" t="s">
        <v>32</v>
      </c>
      <c r="I42" s="34" t="s">
        <v>29</v>
      </c>
      <c r="J42" s="35">
        <v>12024934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27" t="s">
        <v>22</v>
      </c>
      <c r="C43" s="27" t="s">
        <v>36</v>
      </c>
      <c r="D43" s="27" t="s">
        <v>55</v>
      </c>
      <c r="E43" s="27" t="s">
        <v>25</v>
      </c>
      <c r="F43" s="27" t="s">
        <v>71</v>
      </c>
      <c r="G43" s="27" t="s">
        <v>27</v>
      </c>
      <c r="H43" s="27" t="s">
        <v>32</v>
      </c>
      <c r="I43" s="28" t="s">
        <v>29</v>
      </c>
      <c r="J43" s="29">
        <v>12024946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33" t="s">
        <v>22</v>
      </c>
      <c r="C44" s="33" t="s">
        <v>123</v>
      </c>
      <c r="D44" s="33" t="s">
        <v>39</v>
      </c>
      <c r="E44" s="33" t="s">
        <v>124</v>
      </c>
      <c r="F44" s="33" t="s">
        <v>71</v>
      </c>
      <c r="G44" s="33" t="s">
        <v>27</v>
      </c>
      <c r="H44" s="33" t="s">
        <v>32</v>
      </c>
      <c r="I44" s="34" t="s">
        <v>29</v>
      </c>
      <c r="J44" s="35">
        <v>12024995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27" t="s">
        <v>22</v>
      </c>
      <c r="C45" s="27" t="s">
        <v>126</v>
      </c>
      <c r="D45" s="27" t="s">
        <v>24</v>
      </c>
      <c r="E45" s="27" t="s">
        <v>25</v>
      </c>
      <c r="F45" s="27" t="s">
        <v>71</v>
      </c>
      <c r="G45" s="27" t="s">
        <v>27</v>
      </c>
      <c r="H45" s="27" t="s">
        <v>32</v>
      </c>
      <c r="I45" s="28" t="s">
        <v>29</v>
      </c>
      <c r="J45" s="29">
        <v>12025070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33" t="s">
        <v>22</v>
      </c>
      <c r="C46" s="33" t="s">
        <v>127</v>
      </c>
      <c r="D46" s="33" t="s">
        <v>39</v>
      </c>
      <c r="E46" s="33" t="s">
        <v>25</v>
      </c>
      <c r="F46" s="33" t="s">
        <v>71</v>
      </c>
      <c r="G46" s="33" t="s">
        <v>27</v>
      </c>
      <c r="H46" s="33" t="s">
        <v>28</v>
      </c>
      <c r="I46" s="34" t="s">
        <v>29</v>
      </c>
      <c r="J46" s="35">
        <v>12025124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27" t="s">
        <v>22</v>
      </c>
      <c r="C47" s="27" t="s">
        <v>128</v>
      </c>
      <c r="D47" s="27" t="s">
        <v>31</v>
      </c>
      <c r="E47" s="27" t="s">
        <v>40</v>
      </c>
      <c r="F47" s="27" t="s">
        <v>71</v>
      </c>
      <c r="G47" s="27" t="s">
        <v>27</v>
      </c>
      <c r="H47" s="27" t="s">
        <v>32</v>
      </c>
      <c r="I47" s="28" t="s">
        <v>29</v>
      </c>
      <c r="J47" s="29">
        <v>12025173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33" t="s">
        <v>22</v>
      </c>
      <c r="C48" s="33" t="s">
        <v>129</v>
      </c>
      <c r="D48" s="33" t="s">
        <v>35</v>
      </c>
      <c r="E48" s="33" t="s">
        <v>130</v>
      </c>
      <c r="F48" s="33" t="s">
        <v>71</v>
      </c>
      <c r="G48" s="33" t="s">
        <v>27</v>
      </c>
      <c r="H48" s="33" t="s">
        <v>32</v>
      </c>
      <c r="I48" s="34" t="s">
        <v>29</v>
      </c>
      <c r="J48" s="35">
        <v>12025215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27" t="s">
        <v>22</v>
      </c>
      <c r="C49" s="27" t="s">
        <v>131</v>
      </c>
      <c r="D49" s="27" t="s">
        <v>63</v>
      </c>
      <c r="E49" s="27" t="s">
        <v>25</v>
      </c>
      <c r="F49" s="27" t="s">
        <v>71</v>
      </c>
      <c r="G49" s="27" t="s">
        <v>27</v>
      </c>
      <c r="H49" s="27" t="s">
        <v>32</v>
      </c>
      <c r="I49" s="28" t="s">
        <v>29</v>
      </c>
      <c r="J49" s="29">
        <v>12025343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33" t="s">
        <v>22</v>
      </c>
      <c r="C50" s="33" t="s">
        <v>134</v>
      </c>
      <c r="D50" s="33" t="s">
        <v>35</v>
      </c>
      <c r="E50" s="33" t="s">
        <v>25</v>
      </c>
      <c r="F50" s="33" t="s">
        <v>71</v>
      </c>
      <c r="G50" s="33" t="s">
        <v>27</v>
      </c>
      <c r="H50" s="33" t="s">
        <v>28</v>
      </c>
      <c r="I50" s="34" t="s">
        <v>29</v>
      </c>
      <c r="J50" s="35">
        <v>12025653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27" t="s">
        <v>22</v>
      </c>
      <c r="C51" s="27" t="s">
        <v>98</v>
      </c>
      <c r="D51" s="27" t="s">
        <v>55</v>
      </c>
      <c r="E51" s="27" t="s">
        <v>25</v>
      </c>
      <c r="F51" s="27" t="s">
        <v>71</v>
      </c>
      <c r="G51" s="27" t="s">
        <v>27</v>
      </c>
      <c r="H51" s="27" t="s">
        <v>32</v>
      </c>
      <c r="I51" s="28" t="s">
        <v>29</v>
      </c>
      <c r="J51" s="29">
        <v>12025859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33" t="s">
        <v>22</v>
      </c>
      <c r="C52" s="33" t="s">
        <v>135</v>
      </c>
      <c r="D52" s="33" t="s">
        <v>55</v>
      </c>
      <c r="E52" s="33" t="s">
        <v>25</v>
      </c>
      <c r="F52" s="33" t="s">
        <v>71</v>
      </c>
      <c r="G52" s="33" t="s">
        <v>27</v>
      </c>
      <c r="H52" s="33" t="s">
        <v>28</v>
      </c>
      <c r="I52" s="34" t="s">
        <v>29</v>
      </c>
      <c r="J52" s="35">
        <v>12025951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27" t="s">
        <v>22</v>
      </c>
      <c r="C53" s="27" t="s">
        <v>137</v>
      </c>
      <c r="D53" s="27" t="s">
        <v>59</v>
      </c>
      <c r="E53" s="27" t="s">
        <v>25</v>
      </c>
      <c r="F53" s="27" t="s">
        <v>71</v>
      </c>
      <c r="G53" s="27" t="s">
        <v>27</v>
      </c>
      <c r="H53" s="27" t="s">
        <v>32</v>
      </c>
      <c r="I53" s="28" t="s">
        <v>29</v>
      </c>
      <c r="J53" s="29">
        <v>12026025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33" t="s">
        <v>22</v>
      </c>
      <c r="C54" s="33" t="s">
        <v>138</v>
      </c>
      <c r="D54" s="33" t="s">
        <v>35</v>
      </c>
      <c r="E54" s="33" t="s">
        <v>25</v>
      </c>
      <c r="F54" s="33" t="s">
        <v>71</v>
      </c>
      <c r="G54" s="33" t="s">
        <v>27</v>
      </c>
      <c r="H54" s="33" t="s">
        <v>32</v>
      </c>
      <c r="I54" s="34" t="s">
        <v>29</v>
      </c>
      <c r="J54" s="35">
        <v>12026232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>
      <c r="A55" s="1"/>
      <c r="B55" s="27" t="s">
        <v>22</v>
      </c>
      <c r="C55" s="27" t="s">
        <v>139</v>
      </c>
      <c r="D55" s="27" t="s">
        <v>65</v>
      </c>
      <c r="E55" s="27" t="s">
        <v>25</v>
      </c>
      <c r="F55" s="27" t="s">
        <v>71</v>
      </c>
      <c r="G55" s="27" t="s">
        <v>27</v>
      </c>
      <c r="H55" s="27" t="s">
        <v>28</v>
      </c>
      <c r="I55" s="28" t="s">
        <v>29</v>
      </c>
      <c r="J55" s="29">
        <v>12026694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>
      <c r="A56" s="1"/>
      <c r="B56" s="33" t="s">
        <v>22</v>
      </c>
      <c r="C56" s="33" t="s">
        <v>140</v>
      </c>
      <c r="D56" s="33" t="s">
        <v>91</v>
      </c>
      <c r="E56" s="33" t="s">
        <v>25</v>
      </c>
      <c r="F56" s="33" t="s">
        <v>71</v>
      </c>
      <c r="G56" s="33" t="s">
        <v>27</v>
      </c>
      <c r="H56" s="33" t="s">
        <v>28</v>
      </c>
      <c r="I56" s="34" t="s">
        <v>29</v>
      </c>
      <c r="J56" s="35">
        <v>12026773</v>
      </c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/>
      <c r="B57" s="27" t="s">
        <v>22</v>
      </c>
      <c r="C57" s="27" t="s">
        <v>132</v>
      </c>
      <c r="D57" s="27" t="s">
        <v>70</v>
      </c>
      <c r="E57" s="27" t="s">
        <v>25</v>
      </c>
      <c r="F57" s="27" t="s">
        <v>71</v>
      </c>
      <c r="G57" s="27" t="s">
        <v>27</v>
      </c>
      <c r="H57" s="27" t="s">
        <v>133</v>
      </c>
      <c r="I57" s="28" t="s">
        <v>29</v>
      </c>
      <c r="J57" s="29">
        <v>12045767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33" t="s">
        <v>22</v>
      </c>
      <c r="C58" s="33" t="s">
        <v>136</v>
      </c>
      <c r="D58" s="33" t="s">
        <v>59</v>
      </c>
      <c r="E58" s="33" t="s">
        <v>25</v>
      </c>
      <c r="F58" s="33" t="s">
        <v>71</v>
      </c>
      <c r="G58" s="33" t="s">
        <v>27</v>
      </c>
      <c r="H58" s="33" t="s">
        <v>32</v>
      </c>
      <c r="I58" s="34" t="s">
        <v>29</v>
      </c>
      <c r="J58" s="35">
        <v>12300238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B59" s="27" t="s">
        <v>22</v>
      </c>
      <c r="C59" s="27" t="s">
        <v>54</v>
      </c>
      <c r="D59" s="27" t="s">
        <v>24</v>
      </c>
      <c r="E59" s="27" t="s">
        <v>25</v>
      </c>
      <c r="F59" s="27" t="s">
        <v>71</v>
      </c>
      <c r="G59" s="27" t="s">
        <v>27</v>
      </c>
      <c r="H59" s="27" t="s">
        <v>32</v>
      </c>
      <c r="I59" s="28" t="s">
        <v>29</v>
      </c>
      <c r="J59" s="29">
        <v>12300251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"/>
      <c r="B60" s="33" t="s">
        <v>22</v>
      </c>
      <c r="C60" s="33" t="s">
        <v>141</v>
      </c>
      <c r="D60" s="33" t="s">
        <v>97</v>
      </c>
      <c r="E60" s="33" t="s">
        <v>25</v>
      </c>
      <c r="F60" s="33" t="s">
        <v>71</v>
      </c>
      <c r="G60" s="33" t="s">
        <v>27</v>
      </c>
      <c r="H60" s="33" t="s">
        <v>28</v>
      </c>
      <c r="I60" s="34" t="s">
        <v>29</v>
      </c>
      <c r="J60" s="35">
        <v>12300275</v>
      </c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>
      <c r="A61" s="1"/>
      <c r="B61" s="27" t="s">
        <v>22</v>
      </c>
      <c r="C61" s="27" t="s">
        <v>142</v>
      </c>
      <c r="D61" s="27" t="s">
        <v>55</v>
      </c>
      <c r="E61" s="27" t="s">
        <v>25</v>
      </c>
      <c r="F61" s="27" t="s">
        <v>71</v>
      </c>
      <c r="G61" s="27" t="s">
        <v>27</v>
      </c>
      <c r="H61" s="27" t="s">
        <v>32</v>
      </c>
      <c r="I61" s="28" t="s">
        <v>29</v>
      </c>
      <c r="J61" s="29">
        <v>12300380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>
      <c r="A62" s="1"/>
      <c r="B62" s="33" t="s">
        <v>22</v>
      </c>
      <c r="C62" s="33" t="s">
        <v>30</v>
      </c>
      <c r="D62" s="33" t="s">
        <v>61</v>
      </c>
      <c r="E62" s="33" t="s">
        <v>25</v>
      </c>
      <c r="F62" s="33" t="s">
        <v>71</v>
      </c>
      <c r="G62" s="33" t="s">
        <v>27</v>
      </c>
      <c r="H62" s="33" t="s">
        <v>32</v>
      </c>
      <c r="I62" s="34" t="s">
        <v>29</v>
      </c>
      <c r="J62" s="35">
        <v>12300391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>
      <c r="A63" s="1"/>
      <c r="B63" s="27" t="s">
        <v>22</v>
      </c>
      <c r="C63" s="27" t="s">
        <v>144</v>
      </c>
      <c r="D63" s="27" t="s">
        <v>35</v>
      </c>
      <c r="E63" s="27" t="s">
        <v>25</v>
      </c>
      <c r="F63" s="27" t="s">
        <v>71</v>
      </c>
      <c r="G63" s="27" t="s">
        <v>27</v>
      </c>
      <c r="H63" s="27" t="s">
        <v>32</v>
      </c>
      <c r="I63" s="28" t="s">
        <v>29</v>
      </c>
      <c r="J63" s="29">
        <v>12300408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>
      <c r="A64" s="1"/>
      <c r="B64" s="33" t="s">
        <v>22</v>
      </c>
      <c r="C64" s="33" t="s">
        <v>48</v>
      </c>
      <c r="D64" s="33" t="s">
        <v>59</v>
      </c>
      <c r="E64" s="33" t="s">
        <v>25</v>
      </c>
      <c r="F64" s="33" t="s">
        <v>71</v>
      </c>
      <c r="G64" s="33" t="s">
        <v>27</v>
      </c>
      <c r="H64" s="33" t="s">
        <v>32</v>
      </c>
      <c r="I64" s="34" t="s">
        <v>29</v>
      </c>
      <c r="J64" s="35">
        <v>12300410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27" t="s">
        <v>22</v>
      </c>
      <c r="C65" s="27" t="s">
        <v>49</v>
      </c>
      <c r="D65" s="27" t="s">
        <v>59</v>
      </c>
      <c r="E65" s="27" t="s">
        <v>25</v>
      </c>
      <c r="F65" s="27" t="s">
        <v>71</v>
      </c>
      <c r="G65" s="27" t="s">
        <v>27</v>
      </c>
      <c r="H65" s="27" t="s">
        <v>28</v>
      </c>
      <c r="I65" s="28" t="s">
        <v>29</v>
      </c>
      <c r="J65" s="29">
        <v>12300421</v>
      </c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>
      <c r="A66" s="1"/>
      <c r="B66" s="33" t="s">
        <v>22</v>
      </c>
      <c r="C66" s="33" t="s">
        <v>62</v>
      </c>
      <c r="D66" s="33" t="s">
        <v>70</v>
      </c>
      <c r="E66" s="33" t="s">
        <v>25</v>
      </c>
      <c r="F66" s="33" t="s">
        <v>71</v>
      </c>
      <c r="G66" s="33" t="s">
        <v>27</v>
      </c>
      <c r="H66" s="33" t="s">
        <v>28</v>
      </c>
      <c r="I66" s="34" t="s">
        <v>29</v>
      </c>
      <c r="J66" s="35">
        <v>12300433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>
      <c r="A67" s="1"/>
      <c r="B67" s="27" t="s">
        <v>22</v>
      </c>
      <c r="C67" s="27" t="s">
        <v>148</v>
      </c>
      <c r="D67" s="27" t="s">
        <v>35</v>
      </c>
      <c r="E67" s="27" t="s">
        <v>25</v>
      </c>
      <c r="F67" s="27" t="s">
        <v>71</v>
      </c>
      <c r="G67" s="27" t="s">
        <v>27</v>
      </c>
      <c r="H67" s="27" t="s">
        <v>32</v>
      </c>
      <c r="I67" s="28" t="s">
        <v>29</v>
      </c>
      <c r="J67" s="29">
        <v>12300445</v>
      </c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>
      <c r="A68" s="1"/>
      <c r="B68" s="33" t="s">
        <v>22</v>
      </c>
      <c r="C68" s="33" t="s">
        <v>150</v>
      </c>
      <c r="D68" s="33" t="s">
        <v>55</v>
      </c>
      <c r="E68" s="33" t="s">
        <v>73</v>
      </c>
      <c r="F68" s="33" t="s">
        <v>71</v>
      </c>
      <c r="G68" s="33" t="s">
        <v>27</v>
      </c>
      <c r="H68" s="33" t="s">
        <v>32</v>
      </c>
      <c r="I68" s="34" t="s">
        <v>29</v>
      </c>
      <c r="J68" s="35">
        <v>12300482</v>
      </c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>
      <c r="A69" s="1"/>
      <c r="B69" s="27" t="s">
        <v>22</v>
      </c>
      <c r="C69" s="27" t="s">
        <v>58</v>
      </c>
      <c r="D69" s="27" t="s">
        <v>63</v>
      </c>
      <c r="E69" s="27" t="s">
        <v>73</v>
      </c>
      <c r="F69" s="27" t="s">
        <v>71</v>
      </c>
      <c r="G69" s="27" t="s">
        <v>27</v>
      </c>
      <c r="H69" s="27" t="s">
        <v>28</v>
      </c>
      <c r="I69" s="28" t="s">
        <v>29</v>
      </c>
      <c r="J69" s="29">
        <v>12300500</v>
      </c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>
      <c r="A70" s="1"/>
      <c r="B70" s="33" t="s">
        <v>22</v>
      </c>
      <c r="C70" s="33" t="s">
        <v>145</v>
      </c>
      <c r="D70" s="33" t="s">
        <v>63</v>
      </c>
      <c r="E70" s="33" t="s">
        <v>25</v>
      </c>
      <c r="F70" s="33" t="s">
        <v>71</v>
      </c>
      <c r="G70" s="33" t="s">
        <v>27</v>
      </c>
      <c r="H70" s="33" t="s">
        <v>32</v>
      </c>
      <c r="I70" s="34" t="s">
        <v>29</v>
      </c>
      <c r="J70" s="35">
        <v>12300512</v>
      </c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>
      <c r="A71" s="1"/>
      <c r="B71" s="27" t="s">
        <v>22</v>
      </c>
      <c r="C71" s="27" t="s">
        <v>147</v>
      </c>
      <c r="D71" s="27" t="s">
        <v>70</v>
      </c>
      <c r="E71" s="27" t="s">
        <v>40</v>
      </c>
      <c r="F71" s="27" t="s">
        <v>71</v>
      </c>
      <c r="G71" s="27" t="s">
        <v>27</v>
      </c>
      <c r="H71" s="27" t="s">
        <v>32</v>
      </c>
      <c r="I71" s="28" t="s">
        <v>29</v>
      </c>
      <c r="J71" s="29">
        <v>12300524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>
      <c r="A72" s="1"/>
      <c r="B72" s="33" t="s">
        <v>22</v>
      </c>
      <c r="C72" s="33" t="s">
        <v>149</v>
      </c>
      <c r="D72" s="33" t="s">
        <v>24</v>
      </c>
      <c r="E72" s="33" t="s">
        <v>25</v>
      </c>
      <c r="F72" s="33" t="s">
        <v>71</v>
      </c>
      <c r="G72" s="33" t="s">
        <v>27</v>
      </c>
      <c r="H72" s="33" t="s">
        <v>28</v>
      </c>
      <c r="I72" s="34" t="s">
        <v>29</v>
      </c>
      <c r="J72" s="35">
        <v>12300536</v>
      </c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>
      <c r="A73" s="1"/>
      <c r="B73" s="27" t="s">
        <v>22</v>
      </c>
      <c r="C73" s="27" t="s">
        <v>153</v>
      </c>
      <c r="D73" s="27" t="s">
        <v>24</v>
      </c>
      <c r="E73" s="27" t="s">
        <v>25</v>
      </c>
      <c r="F73" s="27" t="s">
        <v>71</v>
      </c>
      <c r="G73" s="27" t="s">
        <v>27</v>
      </c>
      <c r="H73" s="27" t="s">
        <v>28</v>
      </c>
      <c r="I73" s="28" t="s">
        <v>29</v>
      </c>
      <c r="J73" s="29">
        <v>12300550</v>
      </c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>
      <c r="A74" s="1"/>
      <c r="B74" s="33" t="s">
        <v>22</v>
      </c>
      <c r="C74" s="33" t="s">
        <v>154</v>
      </c>
      <c r="D74" s="33" t="s">
        <v>35</v>
      </c>
      <c r="E74" s="33" t="s">
        <v>25</v>
      </c>
      <c r="F74" s="33" t="s">
        <v>71</v>
      </c>
      <c r="G74" s="33" t="s">
        <v>27</v>
      </c>
      <c r="H74" s="33" t="s">
        <v>28</v>
      </c>
      <c r="I74" s="34" t="s">
        <v>29</v>
      </c>
      <c r="J74" s="35">
        <v>12401020</v>
      </c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>
      <c r="A75" s="1"/>
      <c r="B75" s="27" t="s">
        <v>22</v>
      </c>
      <c r="C75" s="27" t="s">
        <v>155</v>
      </c>
      <c r="D75" s="27" t="s">
        <v>63</v>
      </c>
      <c r="E75" s="27" t="s">
        <v>25</v>
      </c>
      <c r="F75" s="27" t="s">
        <v>71</v>
      </c>
      <c r="G75" s="27" t="s">
        <v>27</v>
      </c>
      <c r="H75" s="27" t="s">
        <v>32</v>
      </c>
      <c r="I75" s="28" t="s">
        <v>29</v>
      </c>
      <c r="J75" s="29">
        <v>12401043</v>
      </c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33" t="s">
        <v>22</v>
      </c>
      <c r="C76" s="33" t="s">
        <v>157</v>
      </c>
      <c r="D76" s="33" t="s">
        <v>24</v>
      </c>
      <c r="E76" s="33" t="s">
        <v>25</v>
      </c>
      <c r="F76" s="33" t="s">
        <v>71</v>
      </c>
      <c r="G76" s="33" t="s">
        <v>27</v>
      </c>
      <c r="H76" s="33" t="s">
        <v>28</v>
      </c>
      <c r="I76" s="34" t="s">
        <v>29</v>
      </c>
      <c r="J76" s="35">
        <v>12401810</v>
      </c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>
      <c r="A77" s="1"/>
      <c r="B77" s="27" t="s">
        <v>22</v>
      </c>
      <c r="C77" s="27" t="s">
        <v>156</v>
      </c>
      <c r="D77" s="27" t="s">
        <v>70</v>
      </c>
      <c r="E77" s="27" t="s">
        <v>25</v>
      </c>
      <c r="F77" s="27" t="s">
        <v>71</v>
      </c>
      <c r="G77" s="27" t="s">
        <v>27</v>
      </c>
      <c r="H77" s="27" t="s">
        <v>28</v>
      </c>
      <c r="I77" s="28" t="s">
        <v>29</v>
      </c>
      <c r="J77" s="29">
        <v>12401912</v>
      </c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>
      <c r="A78" s="1"/>
      <c r="B78" s="33" t="s">
        <v>22</v>
      </c>
      <c r="C78" s="33" t="s">
        <v>160</v>
      </c>
      <c r="D78" s="33" t="s">
        <v>97</v>
      </c>
      <c r="E78" s="33" t="s">
        <v>73</v>
      </c>
      <c r="F78" s="33" t="s">
        <v>71</v>
      </c>
      <c r="G78" s="33" t="s">
        <v>27</v>
      </c>
      <c r="H78" s="33" t="s">
        <v>28</v>
      </c>
      <c r="I78" s="34" t="s">
        <v>29</v>
      </c>
      <c r="J78" s="35">
        <v>12401936</v>
      </c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>
      <c r="A79" s="1"/>
      <c r="B79" s="27" t="s">
        <v>22</v>
      </c>
      <c r="C79" s="27" t="s">
        <v>159</v>
      </c>
      <c r="D79" s="27" t="s">
        <v>24</v>
      </c>
      <c r="E79" s="27" t="s">
        <v>73</v>
      </c>
      <c r="F79" s="27" t="s">
        <v>71</v>
      </c>
      <c r="G79" s="27" t="s">
        <v>27</v>
      </c>
      <c r="H79" s="27" t="s">
        <v>28</v>
      </c>
      <c r="I79" s="28" t="s">
        <v>29</v>
      </c>
      <c r="J79" s="29">
        <v>12401973</v>
      </c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>
      <c r="A80" s="1"/>
      <c r="B80" s="33" t="s">
        <v>22</v>
      </c>
      <c r="C80" s="33" t="s">
        <v>164</v>
      </c>
      <c r="D80" s="33" t="s">
        <v>24</v>
      </c>
      <c r="E80" s="33" t="s">
        <v>25</v>
      </c>
      <c r="F80" s="33" t="s">
        <v>71</v>
      </c>
      <c r="G80" s="33" t="s">
        <v>27</v>
      </c>
      <c r="H80" s="33" t="s">
        <v>32</v>
      </c>
      <c r="I80" s="34" t="s">
        <v>29</v>
      </c>
      <c r="J80" s="35">
        <v>12402011</v>
      </c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>
      <c r="A81" s="1"/>
      <c r="B81" s="27" t="s">
        <v>22</v>
      </c>
      <c r="C81" s="27" t="s">
        <v>167</v>
      </c>
      <c r="D81" s="27" t="s">
        <v>59</v>
      </c>
      <c r="E81" s="27" t="s">
        <v>25</v>
      </c>
      <c r="F81" s="27" t="s">
        <v>71</v>
      </c>
      <c r="G81" s="27" t="s">
        <v>27</v>
      </c>
      <c r="H81" s="27" t="s">
        <v>28</v>
      </c>
      <c r="I81" s="28" t="s">
        <v>29</v>
      </c>
      <c r="J81" s="29">
        <v>12402023</v>
      </c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>
      <c r="A82" s="1"/>
      <c r="B82" s="33" t="s">
        <v>22</v>
      </c>
      <c r="C82" s="33" t="s">
        <v>50</v>
      </c>
      <c r="D82" s="33" t="s">
        <v>61</v>
      </c>
      <c r="E82" s="33" t="s">
        <v>25</v>
      </c>
      <c r="F82" s="33" t="s">
        <v>71</v>
      </c>
      <c r="G82" s="33" t="s">
        <v>27</v>
      </c>
      <c r="H82" s="33" t="s">
        <v>118</v>
      </c>
      <c r="I82" s="34" t="s">
        <v>29</v>
      </c>
      <c r="J82" s="35">
        <v>12402059</v>
      </c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>
      <c r="A83" s="1"/>
      <c r="B83" s="27" t="s">
        <v>22</v>
      </c>
      <c r="C83" s="27" t="s">
        <v>166</v>
      </c>
      <c r="D83" s="27" t="s">
        <v>97</v>
      </c>
      <c r="E83" s="27" t="s">
        <v>25</v>
      </c>
      <c r="F83" s="27" t="s">
        <v>71</v>
      </c>
      <c r="G83" s="27" t="s">
        <v>27</v>
      </c>
      <c r="H83" s="27" t="s">
        <v>28</v>
      </c>
      <c r="I83" s="28" t="s">
        <v>29</v>
      </c>
      <c r="J83" s="29">
        <v>12402060</v>
      </c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>
      <c r="A84" s="1"/>
      <c r="B84" s="33" t="s">
        <v>22</v>
      </c>
      <c r="C84" s="33" t="s">
        <v>168</v>
      </c>
      <c r="D84" s="33" t="s">
        <v>63</v>
      </c>
      <c r="E84" s="33" t="s">
        <v>25</v>
      </c>
      <c r="F84" s="33" t="s">
        <v>71</v>
      </c>
      <c r="G84" s="33" t="s">
        <v>27</v>
      </c>
      <c r="H84" s="33" t="s">
        <v>28</v>
      </c>
      <c r="I84" s="34" t="s">
        <v>29</v>
      </c>
      <c r="J84" s="35">
        <v>12402084</v>
      </c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1"/>
      <c r="B85" s="27" t="s">
        <v>22</v>
      </c>
      <c r="C85" s="27" t="s">
        <v>165</v>
      </c>
      <c r="D85" s="27" t="s">
        <v>59</v>
      </c>
      <c r="E85" s="27" t="s">
        <v>25</v>
      </c>
      <c r="F85" s="27" t="s">
        <v>71</v>
      </c>
      <c r="G85" s="27" t="s">
        <v>27</v>
      </c>
      <c r="H85" s="27" t="s">
        <v>28</v>
      </c>
      <c r="I85" s="28" t="s">
        <v>29</v>
      </c>
      <c r="J85" s="29">
        <v>12402102</v>
      </c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>
      <c r="A86" s="1"/>
      <c r="B86" s="33" t="s">
        <v>22</v>
      </c>
      <c r="C86" s="33" t="s">
        <v>170</v>
      </c>
      <c r="D86" s="33" t="s">
        <v>35</v>
      </c>
      <c r="E86" s="33" t="s">
        <v>25</v>
      </c>
      <c r="F86" s="33" t="s">
        <v>71</v>
      </c>
      <c r="G86" s="33" t="s">
        <v>27</v>
      </c>
      <c r="H86" s="33" t="s">
        <v>32</v>
      </c>
      <c r="I86" s="34" t="s">
        <v>29</v>
      </c>
      <c r="J86" s="35">
        <v>12402126</v>
      </c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>
      <c r="A87" s="1"/>
      <c r="B87" s="27" t="s">
        <v>22</v>
      </c>
      <c r="C87" s="27" t="s">
        <v>173</v>
      </c>
      <c r="D87" s="27" t="s">
        <v>70</v>
      </c>
      <c r="E87" s="27" t="s">
        <v>40</v>
      </c>
      <c r="F87" s="27" t="s">
        <v>71</v>
      </c>
      <c r="G87" s="27" t="s">
        <v>27</v>
      </c>
      <c r="H87" s="27" t="s">
        <v>32</v>
      </c>
      <c r="I87" s="28" t="s">
        <v>29</v>
      </c>
      <c r="J87" s="29">
        <v>12500926</v>
      </c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>
      <c r="A88" s="1"/>
      <c r="B88" s="33" t="s">
        <v>22</v>
      </c>
      <c r="C88" s="33" t="s">
        <v>171</v>
      </c>
      <c r="D88" s="33" t="s">
        <v>53</v>
      </c>
      <c r="E88" s="33" t="s">
        <v>176</v>
      </c>
      <c r="F88" s="33" t="s">
        <v>71</v>
      </c>
      <c r="G88" s="33" t="s">
        <v>27</v>
      </c>
      <c r="H88" s="33" t="s">
        <v>32</v>
      </c>
      <c r="I88" s="34" t="s">
        <v>29</v>
      </c>
      <c r="J88" s="35">
        <v>12500938</v>
      </c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27" t="s">
        <v>22</v>
      </c>
      <c r="C89" s="27" t="s">
        <v>56</v>
      </c>
      <c r="D89" s="27" t="s">
        <v>24</v>
      </c>
      <c r="E89" s="27" t="s">
        <v>25</v>
      </c>
      <c r="F89" s="27" t="s">
        <v>71</v>
      </c>
      <c r="G89" s="27" t="s">
        <v>27</v>
      </c>
      <c r="H89" s="27" t="s">
        <v>28</v>
      </c>
      <c r="I89" s="28" t="s">
        <v>29</v>
      </c>
      <c r="J89" s="29">
        <v>12500940</v>
      </c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/>
      <c r="B90" s="33" t="s">
        <v>22</v>
      </c>
      <c r="C90" s="33" t="s">
        <v>172</v>
      </c>
      <c r="D90" s="33" t="s">
        <v>35</v>
      </c>
      <c r="E90" s="33" t="s">
        <v>25</v>
      </c>
      <c r="F90" s="33" t="s">
        <v>71</v>
      </c>
      <c r="G90" s="33" t="s">
        <v>27</v>
      </c>
      <c r="H90" s="33" t="s">
        <v>28</v>
      </c>
      <c r="I90" s="34" t="s">
        <v>29</v>
      </c>
      <c r="J90" s="35">
        <v>12500963</v>
      </c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/>
      <c r="B91" s="27" t="s">
        <v>22</v>
      </c>
      <c r="C91" s="27" t="s">
        <v>74</v>
      </c>
      <c r="D91" s="27" t="s">
        <v>53</v>
      </c>
      <c r="E91" s="27" t="s">
        <v>40</v>
      </c>
      <c r="F91" s="27" t="s">
        <v>71</v>
      </c>
      <c r="G91" s="27" t="s">
        <v>27</v>
      </c>
      <c r="H91" s="27" t="s">
        <v>32</v>
      </c>
      <c r="I91" s="28" t="s">
        <v>29</v>
      </c>
      <c r="J91" s="29">
        <v>12500975</v>
      </c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/>
      <c r="B92" s="33" t="s">
        <v>22</v>
      </c>
      <c r="C92" s="33" t="s">
        <v>174</v>
      </c>
      <c r="D92" s="33" t="s">
        <v>63</v>
      </c>
      <c r="E92" s="33" t="s">
        <v>25</v>
      </c>
      <c r="F92" s="33" t="s">
        <v>71</v>
      </c>
      <c r="G92" s="33" t="s">
        <v>27</v>
      </c>
      <c r="H92" s="33" t="s">
        <v>28</v>
      </c>
      <c r="I92" s="34" t="s">
        <v>29</v>
      </c>
      <c r="J92" s="35">
        <v>12500987</v>
      </c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/>
      <c r="B93" s="27" t="s">
        <v>22</v>
      </c>
      <c r="C93" s="27" t="s">
        <v>175</v>
      </c>
      <c r="D93" s="27" t="s">
        <v>35</v>
      </c>
      <c r="E93" s="27" t="s">
        <v>25</v>
      </c>
      <c r="F93" s="27" t="s">
        <v>71</v>
      </c>
      <c r="G93" s="27" t="s">
        <v>27</v>
      </c>
      <c r="H93" s="27" t="s">
        <v>28</v>
      </c>
      <c r="I93" s="28" t="s">
        <v>29</v>
      </c>
      <c r="J93" s="29">
        <v>12501001</v>
      </c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/>
      <c r="B94" s="33" t="s">
        <v>22</v>
      </c>
      <c r="C94" s="33" t="s">
        <v>181</v>
      </c>
      <c r="D94" s="33" t="s">
        <v>63</v>
      </c>
      <c r="E94" s="33" t="s">
        <v>93</v>
      </c>
      <c r="F94" s="33" t="s">
        <v>71</v>
      </c>
      <c r="G94" s="33" t="s">
        <v>27</v>
      </c>
      <c r="H94" s="33" t="s">
        <v>32</v>
      </c>
      <c r="I94" s="34" t="s">
        <v>29</v>
      </c>
      <c r="J94" s="35">
        <v>12501013</v>
      </c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1"/>
      <c r="B95" s="27" t="s">
        <v>22</v>
      </c>
      <c r="C95" s="27" t="s">
        <v>180</v>
      </c>
      <c r="D95" s="27" t="s">
        <v>24</v>
      </c>
      <c r="E95" s="27" t="s">
        <v>25</v>
      </c>
      <c r="F95" s="27" t="s">
        <v>71</v>
      </c>
      <c r="G95" s="27" t="s">
        <v>27</v>
      </c>
      <c r="H95" s="27" t="s">
        <v>28</v>
      </c>
      <c r="I95" s="28" t="s">
        <v>29</v>
      </c>
      <c r="J95" s="29">
        <v>12501037</v>
      </c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33" t="s">
        <v>22</v>
      </c>
      <c r="C96" s="33" t="s">
        <v>79</v>
      </c>
      <c r="D96" s="33" t="s">
        <v>24</v>
      </c>
      <c r="E96" s="33" t="s">
        <v>25</v>
      </c>
      <c r="F96" s="33" t="s">
        <v>71</v>
      </c>
      <c r="G96" s="33" t="s">
        <v>27</v>
      </c>
      <c r="H96" s="33" t="s">
        <v>32</v>
      </c>
      <c r="I96" s="34" t="s">
        <v>29</v>
      </c>
      <c r="J96" s="35">
        <v>12501049</v>
      </c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27" t="s">
        <v>22</v>
      </c>
      <c r="C97" s="27" t="s">
        <v>179</v>
      </c>
      <c r="D97" s="27" t="s">
        <v>39</v>
      </c>
      <c r="E97" s="27" t="s">
        <v>25</v>
      </c>
      <c r="F97" s="27" t="s">
        <v>71</v>
      </c>
      <c r="G97" s="27" t="s">
        <v>27</v>
      </c>
      <c r="H97" s="27" t="s">
        <v>28</v>
      </c>
      <c r="I97" s="28" t="s">
        <v>29</v>
      </c>
      <c r="J97" s="29">
        <v>12501050</v>
      </c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33" t="s">
        <v>22</v>
      </c>
      <c r="C98" s="33" t="s">
        <v>72</v>
      </c>
      <c r="D98" s="33" t="s">
        <v>63</v>
      </c>
      <c r="E98" s="33" t="s">
        <v>25</v>
      </c>
      <c r="F98" s="33" t="s">
        <v>71</v>
      </c>
      <c r="G98" s="33" t="s">
        <v>27</v>
      </c>
      <c r="H98" s="33" t="s">
        <v>133</v>
      </c>
      <c r="I98" s="34" t="s">
        <v>29</v>
      </c>
      <c r="J98" s="35">
        <v>12501062</v>
      </c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27" t="s">
        <v>22</v>
      </c>
      <c r="C99" s="27" t="s">
        <v>177</v>
      </c>
      <c r="D99" s="27" t="s">
        <v>24</v>
      </c>
      <c r="E99" s="27" t="s">
        <v>25</v>
      </c>
      <c r="F99" s="27" t="s">
        <v>71</v>
      </c>
      <c r="G99" s="27" t="s">
        <v>27</v>
      </c>
      <c r="H99" s="27" t="s">
        <v>32</v>
      </c>
      <c r="I99" s="28" t="s">
        <v>29</v>
      </c>
      <c r="J99" s="29">
        <v>12501074</v>
      </c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33" t="s">
        <v>22</v>
      </c>
      <c r="C100" s="33" t="s">
        <v>186</v>
      </c>
      <c r="D100" s="33" t="s">
        <v>55</v>
      </c>
      <c r="E100" s="33" t="s">
        <v>25</v>
      </c>
      <c r="F100" s="33" t="s">
        <v>71</v>
      </c>
      <c r="G100" s="33" t="s">
        <v>27</v>
      </c>
      <c r="H100" s="33" t="s">
        <v>28</v>
      </c>
      <c r="I100" s="34" t="s">
        <v>29</v>
      </c>
      <c r="J100" s="35">
        <v>12600222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27" t="s">
        <v>22</v>
      </c>
      <c r="C101" s="27" t="s">
        <v>187</v>
      </c>
      <c r="D101" s="27" t="s">
        <v>35</v>
      </c>
      <c r="E101" s="27" t="s">
        <v>25</v>
      </c>
      <c r="F101" s="27" t="s">
        <v>71</v>
      </c>
      <c r="G101" s="27" t="s">
        <v>27</v>
      </c>
      <c r="H101" s="27" t="s">
        <v>28</v>
      </c>
      <c r="I101" s="28" t="s">
        <v>29</v>
      </c>
      <c r="J101" s="29">
        <v>12600234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33" t="s">
        <v>22</v>
      </c>
      <c r="C102" s="33" t="s">
        <v>188</v>
      </c>
      <c r="D102" s="33" t="s">
        <v>63</v>
      </c>
      <c r="E102" s="33" t="s">
        <v>25</v>
      </c>
      <c r="F102" s="33" t="s">
        <v>71</v>
      </c>
      <c r="G102" s="33" t="s">
        <v>27</v>
      </c>
      <c r="H102" s="33" t="s">
        <v>32</v>
      </c>
      <c r="I102" s="34" t="s">
        <v>29</v>
      </c>
      <c r="J102" s="35">
        <v>12600246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27" t="s">
        <v>22</v>
      </c>
      <c r="C103" s="27" t="s">
        <v>190</v>
      </c>
      <c r="D103" s="27" t="s">
        <v>63</v>
      </c>
      <c r="E103" s="27" t="s">
        <v>25</v>
      </c>
      <c r="F103" s="27" t="s">
        <v>71</v>
      </c>
      <c r="G103" s="27" t="s">
        <v>27</v>
      </c>
      <c r="H103" s="27" t="s">
        <v>28</v>
      </c>
      <c r="I103" s="28" t="s">
        <v>29</v>
      </c>
      <c r="J103" s="29">
        <v>12600260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33" t="s">
        <v>22</v>
      </c>
      <c r="C104" s="33" t="s">
        <v>192</v>
      </c>
      <c r="D104" s="33" t="s">
        <v>35</v>
      </c>
      <c r="E104" s="33" t="s">
        <v>46</v>
      </c>
      <c r="F104" s="33" t="s">
        <v>71</v>
      </c>
      <c r="G104" s="33" t="s">
        <v>27</v>
      </c>
      <c r="H104" s="33" t="s">
        <v>32</v>
      </c>
      <c r="I104" s="34" t="s">
        <v>29</v>
      </c>
      <c r="J104" s="35">
        <v>12600271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27" t="s">
        <v>22</v>
      </c>
      <c r="C105" s="27" t="s">
        <v>193</v>
      </c>
      <c r="D105" s="27" t="s">
        <v>55</v>
      </c>
      <c r="E105" s="27" t="s">
        <v>25</v>
      </c>
      <c r="F105" s="27" t="s">
        <v>71</v>
      </c>
      <c r="G105" s="27" t="s">
        <v>27</v>
      </c>
      <c r="H105" s="27" t="s">
        <v>28</v>
      </c>
      <c r="I105" s="28" t="s">
        <v>29</v>
      </c>
      <c r="J105" s="29">
        <v>12600283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33" t="s">
        <v>22</v>
      </c>
      <c r="C106" s="33" t="s">
        <v>191</v>
      </c>
      <c r="D106" s="33" t="s">
        <v>35</v>
      </c>
      <c r="E106" s="33" t="s">
        <v>130</v>
      </c>
      <c r="F106" s="33" t="s">
        <v>71</v>
      </c>
      <c r="G106" s="33" t="s">
        <v>27</v>
      </c>
      <c r="H106" s="33" t="s">
        <v>32</v>
      </c>
      <c r="I106" s="34" t="s">
        <v>29</v>
      </c>
      <c r="J106" s="35">
        <v>12600313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27" t="s">
        <v>22</v>
      </c>
      <c r="C107" s="27" t="s">
        <v>80</v>
      </c>
      <c r="D107" s="27" t="s">
        <v>24</v>
      </c>
      <c r="E107" s="27" t="s">
        <v>25</v>
      </c>
      <c r="F107" s="27" t="s">
        <v>71</v>
      </c>
      <c r="G107" s="27" t="s">
        <v>27</v>
      </c>
      <c r="H107" s="27" t="s">
        <v>28</v>
      </c>
      <c r="I107" s="28" t="s">
        <v>29</v>
      </c>
      <c r="J107" s="29">
        <v>12600337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33" t="s">
        <v>22</v>
      </c>
      <c r="C108" s="33" t="s">
        <v>196</v>
      </c>
      <c r="D108" s="33" t="s">
        <v>35</v>
      </c>
      <c r="E108" s="33" t="s">
        <v>25</v>
      </c>
      <c r="F108" s="33" t="s">
        <v>71</v>
      </c>
      <c r="G108" s="33" t="s">
        <v>27</v>
      </c>
      <c r="H108" s="33" t="s">
        <v>28</v>
      </c>
      <c r="I108" s="34" t="s">
        <v>29</v>
      </c>
      <c r="J108" s="35">
        <v>12600349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27" t="s">
        <v>22</v>
      </c>
      <c r="C109" s="27" t="s">
        <v>198</v>
      </c>
      <c r="D109" s="27" t="s">
        <v>35</v>
      </c>
      <c r="E109" s="27" t="s">
        <v>25</v>
      </c>
      <c r="F109" s="27" t="s">
        <v>71</v>
      </c>
      <c r="G109" s="27" t="s">
        <v>27</v>
      </c>
      <c r="H109" s="27" t="s">
        <v>32</v>
      </c>
      <c r="I109" s="28" t="s">
        <v>29</v>
      </c>
      <c r="J109" s="29">
        <v>12600350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33" t="s">
        <v>22</v>
      </c>
      <c r="C110" s="33" t="s">
        <v>184</v>
      </c>
      <c r="D110" s="33" t="s">
        <v>63</v>
      </c>
      <c r="E110" s="33" t="s">
        <v>25</v>
      </c>
      <c r="F110" s="33" t="s">
        <v>71</v>
      </c>
      <c r="G110" s="33" t="s">
        <v>27</v>
      </c>
      <c r="H110" s="33" t="s">
        <v>28</v>
      </c>
      <c r="I110" s="34" t="s">
        <v>29</v>
      </c>
      <c r="J110" s="35">
        <v>12600362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27" t="s">
        <v>22</v>
      </c>
      <c r="C111" s="27" t="s">
        <v>199</v>
      </c>
      <c r="D111" s="27" t="s">
        <v>24</v>
      </c>
      <c r="E111" s="27" t="s">
        <v>25</v>
      </c>
      <c r="F111" s="27" t="s">
        <v>71</v>
      </c>
      <c r="G111" s="27" t="s">
        <v>27</v>
      </c>
      <c r="H111" s="27" t="s">
        <v>28</v>
      </c>
      <c r="I111" s="28" t="s">
        <v>29</v>
      </c>
      <c r="J111" s="29">
        <v>12600374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33" t="s">
        <v>22</v>
      </c>
      <c r="C112" s="33" t="s">
        <v>185</v>
      </c>
      <c r="D112" s="33" t="s">
        <v>35</v>
      </c>
      <c r="E112" s="33" t="s">
        <v>25</v>
      </c>
      <c r="F112" s="33" t="s">
        <v>71</v>
      </c>
      <c r="G112" s="33" t="s">
        <v>27</v>
      </c>
      <c r="H112" s="33" t="s">
        <v>28</v>
      </c>
      <c r="I112" s="34" t="s">
        <v>29</v>
      </c>
      <c r="J112" s="35">
        <v>12600386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27" t="s">
        <v>22</v>
      </c>
      <c r="C113" s="27" t="s">
        <v>194</v>
      </c>
      <c r="D113" s="27" t="s">
        <v>59</v>
      </c>
      <c r="E113" s="27" t="s">
        <v>146</v>
      </c>
      <c r="F113" s="27" t="s">
        <v>71</v>
      </c>
      <c r="G113" s="27" t="s">
        <v>27</v>
      </c>
      <c r="H113" s="27" t="s">
        <v>32</v>
      </c>
      <c r="I113" s="28" t="s">
        <v>29</v>
      </c>
      <c r="J113" s="29">
        <v>12600398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33" t="s">
        <v>22</v>
      </c>
      <c r="C114" s="33" t="s">
        <v>169</v>
      </c>
      <c r="D114" s="33" t="s">
        <v>35</v>
      </c>
      <c r="E114" s="33" t="s">
        <v>25</v>
      </c>
      <c r="F114" s="33" t="s">
        <v>71</v>
      </c>
      <c r="G114" s="33" t="s">
        <v>27</v>
      </c>
      <c r="H114" s="33" t="s">
        <v>28</v>
      </c>
      <c r="I114" s="34" t="s">
        <v>29</v>
      </c>
      <c r="J114" s="35">
        <v>12600404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27" t="s">
        <v>22</v>
      </c>
      <c r="C115" s="27" t="s">
        <v>195</v>
      </c>
      <c r="D115" s="27" t="s">
        <v>35</v>
      </c>
      <c r="E115" s="27" t="s">
        <v>25</v>
      </c>
      <c r="F115" s="27" t="s">
        <v>71</v>
      </c>
      <c r="G115" s="27" t="s">
        <v>27</v>
      </c>
      <c r="H115" s="27" t="s">
        <v>28</v>
      </c>
      <c r="I115" s="28" t="s">
        <v>29</v>
      </c>
      <c r="J115" s="29">
        <v>12600428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33" t="s">
        <v>22</v>
      </c>
      <c r="C116" s="33" t="s">
        <v>189</v>
      </c>
      <c r="D116" s="33" t="s">
        <v>59</v>
      </c>
      <c r="E116" s="33" t="s">
        <v>73</v>
      </c>
      <c r="F116" s="33" t="s">
        <v>71</v>
      </c>
      <c r="G116" s="33" t="s">
        <v>27</v>
      </c>
      <c r="H116" s="33" t="s">
        <v>28</v>
      </c>
      <c r="I116" s="34" t="s">
        <v>29</v>
      </c>
      <c r="J116" s="35">
        <v>12600430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27" t="s">
        <v>22</v>
      </c>
      <c r="C117" s="27" t="s">
        <v>201</v>
      </c>
      <c r="D117" s="27" t="s">
        <v>24</v>
      </c>
      <c r="E117" s="27" t="s">
        <v>25</v>
      </c>
      <c r="F117" s="27" t="s">
        <v>71</v>
      </c>
      <c r="G117" s="27" t="s">
        <v>27</v>
      </c>
      <c r="H117" s="27" t="s">
        <v>28</v>
      </c>
      <c r="I117" s="28" t="s">
        <v>29</v>
      </c>
      <c r="J117" s="29">
        <v>12600441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33" t="s">
        <v>22</v>
      </c>
      <c r="C118" s="33" t="s">
        <v>202</v>
      </c>
      <c r="D118" s="33" t="s">
        <v>24</v>
      </c>
      <c r="E118" s="33" t="s">
        <v>124</v>
      </c>
      <c r="F118" s="33" t="s">
        <v>71</v>
      </c>
      <c r="G118" s="33" t="s">
        <v>27</v>
      </c>
      <c r="H118" s="33" t="s">
        <v>28</v>
      </c>
      <c r="I118" s="34" t="s">
        <v>29</v>
      </c>
      <c r="J118" s="35">
        <v>12600453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27" t="s">
        <v>22</v>
      </c>
      <c r="C119" s="27" t="s">
        <v>203</v>
      </c>
      <c r="D119" s="27" t="s">
        <v>63</v>
      </c>
      <c r="E119" s="27" t="s">
        <v>25</v>
      </c>
      <c r="F119" s="27" t="s">
        <v>71</v>
      </c>
      <c r="G119" s="27" t="s">
        <v>27</v>
      </c>
      <c r="H119" s="27" t="s">
        <v>32</v>
      </c>
      <c r="I119" s="28" t="s">
        <v>29</v>
      </c>
      <c r="J119" s="29">
        <v>12600519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33" t="s">
        <v>22</v>
      </c>
      <c r="C120" s="33" t="s">
        <v>204</v>
      </c>
      <c r="D120" s="33" t="s">
        <v>61</v>
      </c>
      <c r="E120" s="33" t="s">
        <v>25</v>
      </c>
      <c r="F120" s="33" t="s">
        <v>71</v>
      </c>
      <c r="G120" s="33" t="s">
        <v>27</v>
      </c>
      <c r="H120" s="33" t="s">
        <v>28</v>
      </c>
      <c r="I120" s="34" t="s">
        <v>29</v>
      </c>
      <c r="J120" s="35">
        <v>12700587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27" t="s">
        <v>22</v>
      </c>
      <c r="C121" s="27" t="s">
        <v>205</v>
      </c>
      <c r="D121" s="27" t="s">
        <v>63</v>
      </c>
      <c r="E121" s="27" t="s">
        <v>73</v>
      </c>
      <c r="F121" s="27" t="s">
        <v>71</v>
      </c>
      <c r="G121" s="27" t="s">
        <v>27</v>
      </c>
      <c r="H121" s="27" t="s">
        <v>28</v>
      </c>
      <c r="I121" s="28" t="s">
        <v>29</v>
      </c>
      <c r="J121" s="29">
        <v>12700599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33" t="s">
        <v>22</v>
      </c>
      <c r="C122" s="33" t="s">
        <v>206</v>
      </c>
      <c r="D122" s="33" t="s">
        <v>55</v>
      </c>
      <c r="E122" s="33" t="s">
        <v>68</v>
      </c>
      <c r="F122" s="33" t="s">
        <v>71</v>
      </c>
      <c r="G122" s="33" t="s">
        <v>27</v>
      </c>
      <c r="H122" s="33" t="s">
        <v>32</v>
      </c>
      <c r="I122" s="34" t="s">
        <v>29</v>
      </c>
      <c r="J122" s="35">
        <v>12700617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27" t="s">
        <v>22</v>
      </c>
      <c r="C123" s="27" t="s">
        <v>64</v>
      </c>
      <c r="D123" s="27" t="s">
        <v>37</v>
      </c>
      <c r="E123" s="27" t="s">
        <v>25</v>
      </c>
      <c r="F123" s="27" t="s">
        <v>71</v>
      </c>
      <c r="G123" s="27" t="s">
        <v>27</v>
      </c>
      <c r="H123" s="27" t="s">
        <v>28</v>
      </c>
      <c r="I123" s="28" t="s">
        <v>29</v>
      </c>
      <c r="J123" s="29">
        <v>12700629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33" t="s">
        <v>22</v>
      </c>
      <c r="C124" s="33" t="s">
        <v>207</v>
      </c>
      <c r="D124" s="33" t="s">
        <v>35</v>
      </c>
      <c r="E124" s="33" t="s">
        <v>25</v>
      </c>
      <c r="F124" s="33" t="s">
        <v>71</v>
      </c>
      <c r="G124" s="33" t="s">
        <v>27</v>
      </c>
      <c r="H124" s="33" t="s">
        <v>28</v>
      </c>
      <c r="I124" s="34" t="s">
        <v>29</v>
      </c>
      <c r="J124" s="35">
        <v>12700630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27" t="s">
        <v>22</v>
      </c>
      <c r="C125" s="27" t="s">
        <v>208</v>
      </c>
      <c r="D125" s="27" t="s">
        <v>24</v>
      </c>
      <c r="E125" s="27" t="s">
        <v>25</v>
      </c>
      <c r="F125" s="27" t="s">
        <v>71</v>
      </c>
      <c r="G125" s="27" t="s">
        <v>27</v>
      </c>
      <c r="H125" s="27" t="s">
        <v>32</v>
      </c>
      <c r="I125" s="28" t="s">
        <v>29</v>
      </c>
      <c r="J125" s="29">
        <v>12700642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33" t="s">
        <v>22</v>
      </c>
      <c r="C126" s="33" t="s">
        <v>209</v>
      </c>
      <c r="D126" s="33" t="s">
        <v>24</v>
      </c>
      <c r="E126" s="33" t="s">
        <v>25</v>
      </c>
      <c r="F126" s="33" t="s">
        <v>71</v>
      </c>
      <c r="G126" s="33" t="s">
        <v>27</v>
      </c>
      <c r="H126" s="33" t="s">
        <v>28</v>
      </c>
      <c r="I126" s="34" t="s">
        <v>29</v>
      </c>
      <c r="J126" s="35">
        <v>12700666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27" t="s">
        <v>22</v>
      </c>
      <c r="C127" s="27" t="s">
        <v>211</v>
      </c>
      <c r="D127" s="27" t="s">
        <v>24</v>
      </c>
      <c r="E127" s="27" t="s">
        <v>25</v>
      </c>
      <c r="F127" s="27" t="s">
        <v>71</v>
      </c>
      <c r="G127" s="27" t="s">
        <v>27</v>
      </c>
      <c r="H127" s="27" t="s">
        <v>28</v>
      </c>
      <c r="I127" s="28" t="s">
        <v>29</v>
      </c>
      <c r="J127" s="29">
        <v>12700678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33" t="s">
        <v>22</v>
      </c>
      <c r="C128" s="33" t="s">
        <v>213</v>
      </c>
      <c r="D128" s="33" t="s">
        <v>55</v>
      </c>
      <c r="E128" s="33" t="s">
        <v>25</v>
      </c>
      <c r="F128" s="33" t="s">
        <v>71</v>
      </c>
      <c r="G128" s="33" t="s">
        <v>27</v>
      </c>
      <c r="H128" s="33" t="s">
        <v>28</v>
      </c>
      <c r="I128" s="34" t="s">
        <v>29</v>
      </c>
      <c r="J128" s="35">
        <v>12700680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27" t="s">
        <v>22</v>
      </c>
      <c r="C129" s="27" t="s">
        <v>214</v>
      </c>
      <c r="D129" s="27" t="s">
        <v>35</v>
      </c>
      <c r="E129" s="27" t="s">
        <v>86</v>
      </c>
      <c r="F129" s="27" t="s">
        <v>71</v>
      </c>
      <c r="G129" s="27" t="s">
        <v>27</v>
      </c>
      <c r="H129" s="27" t="s">
        <v>32</v>
      </c>
      <c r="I129" s="28" t="s">
        <v>29</v>
      </c>
      <c r="J129" s="29">
        <v>12700691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33" t="s">
        <v>22</v>
      </c>
      <c r="C130" s="33" t="s">
        <v>215</v>
      </c>
      <c r="D130" s="33" t="s">
        <v>24</v>
      </c>
      <c r="E130" s="33" t="s">
        <v>25</v>
      </c>
      <c r="F130" s="33" t="s">
        <v>71</v>
      </c>
      <c r="G130" s="33" t="s">
        <v>27</v>
      </c>
      <c r="H130" s="33" t="s">
        <v>32</v>
      </c>
      <c r="I130" s="34" t="s">
        <v>29</v>
      </c>
      <c r="J130" s="35">
        <v>12700710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27" t="s">
        <v>22</v>
      </c>
      <c r="C131" s="27" t="s">
        <v>217</v>
      </c>
      <c r="D131" s="27" t="s">
        <v>55</v>
      </c>
      <c r="E131" s="27" t="s">
        <v>25</v>
      </c>
      <c r="F131" s="27" t="s">
        <v>71</v>
      </c>
      <c r="G131" s="27" t="s">
        <v>27</v>
      </c>
      <c r="H131" s="27" t="s">
        <v>32</v>
      </c>
      <c r="I131" s="28" t="s">
        <v>29</v>
      </c>
      <c r="J131" s="29">
        <v>12700721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33" t="s">
        <v>22</v>
      </c>
      <c r="C132" s="33" t="s">
        <v>218</v>
      </c>
      <c r="D132" s="33" t="s">
        <v>59</v>
      </c>
      <c r="E132" s="33" t="s">
        <v>68</v>
      </c>
      <c r="F132" s="33" t="s">
        <v>71</v>
      </c>
      <c r="G132" s="33" t="s">
        <v>27</v>
      </c>
      <c r="H132" s="33" t="s">
        <v>32</v>
      </c>
      <c r="I132" s="34" t="s">
        <v>29</v>
      </c>
      <c r="J132" s="35">
        <v>12700745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27" t="s">
        <v>22</v>
      </c>
      <c r="C133" s="27" t="s">
        <v>210</v>
      </c>
      <c r="D133" s="27" t="s">
        <v>70</v>
      </c>
      <c r="E133" s="27" t="s">
        <v>25</v>
      </c>
      <c r="F133" s="27" t="s">
        <v>71</v>
      </c>
      <c r="G133" s="27" t="s">
        <v>27</v>
      </c>
      <c r="H133" s="27" t="s">
        <v>28</v>
      </c>
      <c r="I133" s="28" t="s">
        <v>29</v>
      </c>
      <c r="J133" s="29">
        <v>12700757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33" t="s">
        <v>22</v>
      </c>
      <c r="C134" s="33" t="s">
        <v>220</v>
      </c>
      <c r="D134" s="33" t="s">
        <v>59</v>
      </c>
      <c r="E134" s="33" t="s">
        <v>25</v>
      </c>
      <c r="F134" s="33" t="s">
        <v>71</v>
      </c>
      <c r="G134" s="33" t="s">
        <v>27</v>
      </c>
      <c r="H134" s="33" t="s">
        <v>32</v>
      </c>
      <c r="I134" s="34" t="s">
        <v>29</v>
      </c>
      <c r="J134" s="35">
        <v>12700769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27" t="s">
        <v>22</v>
      </c>
      <c r="C135" s="27" t="s">
        <v>212</v>
      </c>
      <c r="D135" s="27" t="s">
        <v>97</v>
      </c>
      <c r="E135" s="27" t="s">
        <v>163</v>
      </c>
      <c r="F135" s="27" t="s">
        <v>71</v>
      </c>
      <c r="G135" s="27" t="s">
        <v>27</v>
      </c>
      <c r="H135" s="27" t="s">
        <v>32</v>
      </c>
      <c r="I135" s="28" t="s">
        <v>29</v>
      </c>
      <c r="J135" s="29">
        <v>12700770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33" t="s">
        <v>22</v>
      </c>
      <c r="C136" s="33" t="s">
        <v>41</v>
      </c>
      <c r="D136" s="33" t="s">
        <v>63</v>
      </c>
      <c r="E136" s="33" t="s">
        <v>25</v>
      </c>
      <c r="F136" s="33" t="s">
        <v>71</v>
      </c>
      <c r="G136" s="33" t="s">
        <v>27</v>
      </c>
      <c r="H136" s="33" t="s">
        <v>28</v>
      </c>
      <c r="I136" s="34" t="s">
        <v>29</v>
      </c>
      <c r="J136" s="35">
        <v>12700782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27" t="s">
        <v>22</v>
      </c>
      <c r="C137" s="27" t="s">
        <v>87</v>
      </c>
      <c r="D137" s="27" t="s">
        <v>70</v>
      </c>
      <c r="E137" s="27" t="s">
        <v>25</v>
      </c>
      <c r="F137" s="27" t="s">
        <v>71</v>
      </c>
      <c r="G137" s="27" t="s">
        <v>27</v>
      </c>
      <c r="H137" s="27" t="s">
        <v>28</v>
      </c>
      <c r="I137" s="28" t="s">
        <v>29</v>
      </c>
      <c r="J137" s="29">
        <v>12700794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33" t="s">
        <v>22</v>
      </c>
      <c r="C138" s="33" t="s">
        <v>66</v>
      </c>
      <c r="D138" s="33" t="s">
        <v>63</v>
      </c>
      <c r="E138" s="33" t="s">
        <v>25</v>
      </c>
      <c r="F138" s="33" t="s">
        <v>71</v>
      </c>
      <c r="G138" s="33" t="s">
        <v>27</v>
      </c>
      <c r="H138" s="33" t="s">
        <v>32</v>
      </c>
      <c r="I138" s="34" t="s">
        <v>29</v>
      </c>
      <c r="J138" s="35">
        <v>12700800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27" t="s">
        <v>22</v>
      </c>
      <c r="C139" s="27" t="s">
        <v>222</v>
      </c>
      <c r="D139" s="27" t="s">
        <v>35</v>
      </c>
      <c r="E139" s="27" t="s">
        <v>68</v>
      </c>
      <c r="F139" s="27" t="s">
        <v>71</v>
      </c>
      <c r="G139" s="27" t="s">
        <v>27</v>
      </c>
      <c r="H139" s="27" t="s">
        <v>32</v>
      </c>
      <c r="I139" s="28" t="s">
        <v>29</v>
      </c>
      <c r="J139" s="29">
        <v>12700812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33" t="s">
        <v>22</v>
      </c>
      <c r="C140" s="33" t="s">
        <v>84</v>
      </c>
      <c r="D140" s="33" t="s">
        <v>70</v>
      </c>
      <c r="E140" s="33" t="s">
        <v>25</v>
      </c>
      <c r="F140" s="33" t="s">
        <v>71</v>
      </c>
      <c r="G140" s="33" t="s">
        <v>27</v>
      </c>
      <c r="H140" s="33" t="s">
        <v>32</v>
      </c>
      <c r="I140" s="34" t="s">
        <v>29</v>
      </c>
      <c r="J140" s="35">
        <v>12700824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27" t="s">
        <v>22</v>
      </c>
      <c r="C141" s="27" t="s">
        <v>224</v>
      </c>
      <c r="D141" s="27" t="s">
        <v>61</v>
      </c>
      <c r="E141" s="27" t="s">
        <v>25</v>
      </c>
      <c r="F141" s="27" t="s">
        <v>71</v>
      </c>
      <c r="G141" s="27" t="s">
        <v>27</v>
      </c>
      <c r="H141" s="27" t="s">
        <v>32</v>
      </c>
      <c r="I141" s="28" t="s">
        <v>29</v>
      </c>
      <c r="J141" s="29">
        <v>12700836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33" t="s">
        <v>22</v>
      </c>
      <c r="C142" s="33" t="s">
        <v>225</v>
      </c>
      <c r="D142" s="33" t="s">
        <v>61</v>
      </c>
      <c r="E142" s="33" t="s">
        <v>93</v>
      </c>
      <c r="F142" s="33" t="s">
        <v>71</v>
      </c>
      <c r="G142" s="33" t="s">
        <v>27</v>
      </c>
      <c r="H142" s="33" t="s">
        <v>32</v>
      </c>
      <c r="I142" s="34" t="s">
        <v>29</v>
      </c>
      <c r="J142" s="35">
        <v>12800338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27" t="s">
        <v>22</v>
      </c>
      <c r="C143" s="27" t="s">
        <v>226</v>
      </c>
      <c r="D143" s="27" t="s">
        <v>24</v>
      </c>
      <c r="E143" s="27" t="s">
        <v>25</v>
      </c>
      <c r="F143" s="27" t="s">
        <v>71</v>
      </c>
      <c r="G143" s="27" t="s">
        <v>27</v>
      </c>
      <c r="H143" s="27" t="s">
        <v>32</v>
      </c>
      <c r="I143" s="28" t="s">
        <v>29</v>
      </c>
      <c r="J143" s="29">
        <v>12800351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33" t="s">
        <v>22</v>
      </c>
      <c r="C144" s="33" t="s">
        <v>228</v>
      </c>
      <c r="D144" s="33" t="s">
        <v>24</v>
      </c>
      <c r="E144" s="33" t="s">
        <v>25</v>
      </c>
      <c r="F144" s="33" t="s">
        <v>71</v>
      </c>
      <c r="G144" s="33" t="s">
        <v>27</v>
      </c>
      <c r="H144" s="33" t="s">
        <v>28</v>
      </c>
      <c r="I144" s="34" t="s">
        <v>29</v>
      </c>
      <c r="J144" s="35">
        <v>12800375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27" t="s">
        <v>22</v>
      </c>
      <c r="C145" s="27" t="s">
        <v>230</v>
      </c>
      <c r="D145" s="27" t="s">
        <v>55</v>
      </c>
      <c r="E145" s="27" t="s">
        <v>176</v>
      </c>
      <c r="F145" s="27" t="s">
        <v>71</v>
      </c>
      <c r="G145" s="27" t="s">
        <v>27</v>
      </c>
      <c r="H145" s="27" t="s">
        <v>32</v>
      </c>
      <c r="I145" s="28" t="s">
        <v>29</v>
      </c>
      <c r="J145" s="29">
        <v>12800399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33" t="s">
        <v>22</v>
      </c>
      <c r="C146" s="33" t="s">
        <v>100</v>
      </c>
      <c r="D146" s="33" t="s">
        <v>24</v>
      </c>
      <c r="E146" s="33" t="s">
        <v>25</v>
      </c>
      <c r="F146" s="33" t="s">
        <v>71</v>
      </c>
      <c r="G146" s="33" t="s">
        <v>27</v>
      </c>
      <c r="H146" s="33" t="s">
        <v>28</v>
      </c>
      <c r="I146" s="34" t="s">
        <v>29</v>
      </c>
      <c r="J146" s="35">
        <v>12800417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27" t="s">
        <v>22</v>
      </c>
      <c r="C147" s="27" t="s">
        <v>233</v>
      </c>
      <c r="D147" s="27" t="s">
        <v>24</v>
      </c>
      <c r="E147" s="27" t="s">
        <v>25</v>
      </c>
      <c r="F147" s="27" t="s">
        <v>71</v>
      </c>
      <c r="G147" s="27" t="s">
        <v>27</v>
      </c>
      <c r="H147" s="27" t="s">
        <v>28</v>
      </c>
      <c r="I147" s="28" t="s">
        <v>29</v>
      </c>
      <c r="J147" s="29">
        <v>12800454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33" t="s">
        <v>22</v>
      </c>
      <c r="C148" s="33" t="s">
        <v>94</v>
      </c>
      <c r="D148" s="33" t="s">
        <v>35</v>
      </c>
      <c r="E148" s="33" t="s">
        <v>86</v>
      </c>
      <c r="F148" s="33" t="s">
        <v>71</v>
      </c>
      <c r="G148" s="33" t="s">
        <v>27</v>
      </c>
      <c r="H148" s="33" t="s">
        <v>32</v>
      </c>
      <c r="I148" s="34" t="s">
        <v>29</v>
      </c>
      <c r="J148" s="35">
        <v>12800478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27" t="s">
        <v>22</v>
      </c>
      <c r="C149" s="27" t="s">
        <v>236</v>
      </c>
      <c r="D149" s="27" t="s">
        <v>61</v>
      </c>
      <c r="E149" s="27" t="s">
        <v>86</v>
      </c>
      <c r="F149" s="27" t="s">
        <v>71</v>
      </c>
      <c r="G149" s="27" t="s">
        <v>27</v>
      </c>
      <c r="H149" s="27" t="s">
        <v>133</v>
      </c>
      <c r="I149" s="28" t="s">
        <v>29</v>
      </c>
      <c r="J149" s="29">
        <v>12800491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33" t="s">
        <v>22</v>
      </c>
      <c r="C150" s="33" t="s">
        <v>234</v>
      </c>
      <c r="D150" s="33" t="s">
        <v>24</v>
      </c>
      <c r="E150" s="33" t="s">
        <v>25</v>
      </c>
      <c r="F150" s="33" t="s">
        <v>71</v>
      </c>
      <c r="G150" s="33" t="s">
        <v>27</v>
      </c>
      <c r="H150" s="33" t="s">
        <v>28</v>
      </c>
      <c r="I150" s="34" t="s">
        <v>29</v>
      </c>
      <c r="J150" s="35">
        <v>12800510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A151" s="1"/>
      <c r="B151" s="27" t="s">
        <v>22</v>
      </c>
      <c r="C151" s="27" t="s">
        <v>231</v>
      </c>
      <c r="D151" s="27" t="s">
        <v>55</v>
      </c>
      <c r="E151" s="27" t="s">
        <v>89</v>
      </c>
      <c r="F151" s="27" t="s">
        <v>71</v>
      </c>
      <c r="G151" s="27" t="s">
        <v>27</v>
      </c>
      <c r="H151" s="27" t="s">
        <v>32</v>
      </c>
      <c r="I151" s="28" t="s">
        <v>29</v>
      </c>
      <c r="J151" s="29">
        <v>12800533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>
      <c r="A152" s="1"/>
      <c r="B152" s="33" t="s">
        <v>22</v>
      </c>
      <c r="C152" s="33" t="s">
        <v>229</v>
      </c>
      <c r="D152" s="33" t="s">
        <v>24</v>
      </c>
      <c r="E152" s="33" t="s">
        <v>25</v>
      </c>
      <c r="F152" s="33" t="s">
        <v>71</v>
      </c>
      <c r="G152" s="33" t="s">
        <v>27</v>
      </c>
      <c r="H152" s="33" t="s">
        <v>28</v>
      </c>
      <c r="I152" s="34" t="s">
        <v>29</v>
      </c>
      <c r="J152" s="35">
        <v>12800557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>
      <c r="A153" s="1"/>
      <c r="B153" s="27" t="s">
        <v>22</v>
      </c>
      <c r="C153" s="27" t="s">
        <v>243</v>
      </c>
      <c r="D153" s="27" t="s">
        <v>70</v>
      </c>
      <c r="E153" s="27" t="s">
        <v>25</v>
      </c>
      <c r="F153" s="27" t="s">
        <v>71</v>
      </c>
      <c r="G153" s="27" t="s">
        <v>27</v>
      </c>
      <c r="H153" s="27" t="s">
        <v>28</v>
      </c>
      <c r="I153" s="28" t="s">
        <v>29</v>
      </c>
      <c r="J153" s="29">
        <v>12800570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>
      <c r="A154" s="1"/>
      <c r="B154" s="33" t="s">
        <v>22</v>
      </c>
      <c r="C154" s="33" t="s">
        <v>96</v>
      </c>
      <c r="D154" s="33" t="s">
        <v>55</v>
      </c>
      <c r="E154" s="33" t="s">
        <v>25</v>
      </c>
      <c r="F154" s="33" t="s">
        <v>71</v>
      </c>
      <c r="G154" s="33" t="s">
        <v>27</v>
      </c>
      <c r="H154" s="33" t="s">
        <v>28</v>
      </c>
      <c r="I154" s="34" t="s">
        <v>29</v>
      </c>
      <c r="J154" s="35">
        <v>12800727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>
      <c r="A155" s="1"/>
      <c r="B155" s="27" t="s">
        <v>22</v>
      </c>
      <c r="C155" s="27" t="s">
        <v>227</v>
      </c>
      <c r="D155" s="27" t="s">
        <v>24</v>
      </c>
      <c r="E155" s="27" t="s">
        <v>25</v>
      </c>
      <c r="F155" s="27" t="s">
        <v>71</v>
      </c>
      <c r="G155" s="27" t="s">
        <v>27</v>
      </c>
      <c r="H155" s="27" t="s">
        <v>32</v>
      </c>
      <c r="I155" s="28" t="s">
        <v>29</v>
      </c>
      <c r="J155" s="29">
        <v>12800740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>
      <c r="A156" s="1"/>
      <c r="B156" s="33" t="s">
        <v>22</v>
      </c>
      <c r="C156" s="33" t="s">
        <v>232</v>
      </c>
      <c r="D156" s="33" t="s">
        <v>35</v>
      </c>
      <c r="E156" s="33" t="s">
        <v>25</v>
      </c>
      <c r="F156" s="33" t="s">
        <v>71</v>
      </c>
      <c r="G156" s="33" t="s">
        <v>27</v>
      </c>
      <c r="H156" s="33" t="s">
        <v>32</v>
      </c>
      <c r="I156" s="34" t="s">
        <v>29</v>
      </c>
      <c r="J156" s="35">
        <v>12800806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>
      <c r="A157" s="1"/>
      <c r="B157" s="27" t="s">
        <v>22</v>
      </c>
      <c r="C157" s="27" t="s">
        <v>248</v>
      </c>
      <c r="D157" s="27" t="s">
        <v>59</v>
      </c>
      <c r="E157" s="27" t="s">
        <v>25</v>
      </c>
      <c r="F157" s="27" t="s">
        <v>71</v>
      </c>
      <c r="G157" s="27" t="s">
        <v>27</v>
      </c>
      <c r="H157" s="27" t="s">
        <v>32</v>
      </c>
      <c r="I157" s="28" t="s">
        <v>29</v>
      </c>
      <c r="J157" s="29">
        <v>12800820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>
      <c r="A158" s="1"/>
      <c r="B158" s="33" t="s">
        <v>22</v>
      </c>
      <c r="C158" s="33" t="s">
        <v>235</v>
      </c>
      <c r="D158" s="33" t="s">
        <v>35</v>
      </c>
      <c r="E158" s="33" t="s">
        <v>40</v>
      </c>
      <c r="F158" s="33" t="s">
        <v>71</v>
      </c>
      <c r="G158" s="33" t="s">
        <v>27</v>
      </c>
      <c r="H158" s="33" t="s">
        <v>32</v>
      </c>
      <c r="I158" s="34" t="s">
        <v>29</v>
      </c>
      <c r="J158" s="35">
        <v>12901143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>
      <c r="A159" s="1"/>
      <c r="B159" s="27" t="s">
        <v>22</v>
      </c>
      <c r="C159" s="27" t="s">
        <v>105</v>
      </c>
      <c r="D159" s="27" t="s">
        <v>35</v>
      </c>
      <c r="E159" s="27" t="s">
        <v>25</v>
      </c>
      <c r="F159" s="27" t="s">
        <v>71</v>
      </c>
      <c r="G159" s="27" t="s">
        <v>27</v>
      </c>
      <c r="H159" s="27" t="s">
        <v>28</v>
      </c>
      <c r="I159" s="28" t="s">
        <v>29</v>
      </c>
      <c r="J159" s="29">
        <v>12901155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>
      <c r="A160" s="1"/>
      <c r="B160" s="33" t="s">
        <v>22</v>
      </c>
      <c r="C160" s="33" t="s">
        <v>237</v>
      </c>
      <c r="D160" s="33" t="s">
        <v>35</v>
      </c>
      <c r="E160" s="33" t="s">
        <v>25</v>
      </c>
      <c r="F160" s="33" t="s">
        <v>71</v>
      </c>
      <c r="G160" s="33" t="s">
        <v>27</v>
      </c>
      <c r="H160" s="33" t="s">
        <v>28</v>
      </c>
      <c r="I160" s="34" t="s">
        <v>29</v>
      </c>
      <c r="J160" s="35">
        <v>12901192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>
      <c r="A161" s="1"/>
      <c r="B161" s="27" t="s">
        <v>22</v>
      </c>
      <c r="C161" s="27" t="s">
        <v>238</v>
      </c>
      <c r="D161" s="27" t="s">
        <v>70</v>
      </c>
      <c r="E161" s="27" t="s">
        <v>25</v>
      </c>
      <c r="F161" s="27" t="s">
        <v>71</v>
      </c>
      <c r="G161" s="27" t="s">
        <v>27</v>
      </c>
      <c r="H161" s="27" t="s">
        <v>28</v>
      </c>
      <c r="I161" s="28" t="s">
        <v>29</v>
      </c>
      <c r="J161" s="29">
        <v>12901209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"/>
      <c r="B162" s="33" t="s">
        <v>22</v>
      </c>
      <c r="C162" s="33" t="s">
        <v>240</v>
      </c>
      <c r="D162" s="33" t="s">
        <v>35</v>
      </c>
      <c r="E162" s="33" t="s">
        <v>25</v>
      </c>
      <c r="F162" s="33" t="s">
        <v>71</v>
      </c>
      <c r="G162" s="33" t="s">
        <v>27</v>
      </c>
      <c r="H162" s="33" t="s">
        <v>32</v>
      </c>
      <c r="I162" s="34" t="s">
        <v>29</v>
      </c>
      <c r="J162" s="35">
        <v>12901210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"/>
      <c r="B163" s="27" t="s">
        <v>22</v>
      </c>
      <c r="C163" s="27" t="s">
        <v>241</v>
      </c>
      <c r="D163" s="27" t="s">
        <v>97</v>
      </c>
      <c r="E163" s="27" t="s">
        <v>25</v>
      </c>
      <c r="F163" s="27" t="s">
        <v>71</v>
      </c>
      <c r="G163" s="27" t="s">
        <v>27</v>
      </c>
      <c r="H163" s="27" t="s">
        <v>28</v>
      </c>
      <c r="I163" s="28" t="s">
        <v>29</v>
      </c>
      <c r="J163" s="29">
        <v>12901258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"/>
      <c r="B164" s="33" t="s">
        <v>22</v>
      </c>
      <c r="C164" s="33" t="s">
        <v>244</v>
      </c>
      <c r="D164" s="33" t="s">
        <v>70</v>
      </c>
      <c r="E164" s="33" t="s">
        <v>25</v>
      </c>
      <c r="F164" s="33" t="s">
        <v>71</v>
      </c>
      <c r="G164" s="33" t="s">
        <v>27</v>
      </c>
      <c r="H164" s="33" t="s">
        <v>28</v>
      </c>
      <c r="I164" s="34" t="s">
        <v>29</v>
      </c>
      <c r="J164" s="35">
        <v>12901271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"/>
      <c r="B165" s="27" t="s">
        <v>22</v>
      </c>
      <c r="C165" s="27" t="s">
        <v>108</v>
      </c>
      <c r="D165" s="27" t="s">
        <v>24</v>
      </c>
      <c r="E165" s="27" t="s">
        <v>25</v>
      </c>
      <c r="F165" s="27" t="s">
        <v>71</v>
      </c>
      <c r="G165" s="27" t="s">
        <v>27</v>
      </c>
      <c r="H165" s="27" t="s">
        <v>28</v>
      </c>
      <c r="I165" s="28" t="s">
        <v>29</v>
      </c>
      <c r="J165" s="29">
        <v>12901283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"/>
      <c r="B166" s="33" t="s">
        <v>22</v>
      </c>
      <c r="C166" s="33" t="s">
        <v>245</v>
      </c>
      <c r="D166" s="33" t="s">
        <v>97</v>
      </c>
      <c r="E166" s="33" t="s">
        <v>73</v>
      </c>
      <c r="F166" s="33" t="s">
        <v>71</v>
      </c>
      <c r="G166" s="33" t="s">
        <v>27</v>
      </c>
      <c r="H166" s="33" t="s">
        <v>28</v>
      </c>
      <c r="I166" s="34" t="s">
        <v>29</v>
      </c>
      <c r="J166" s="35">
        <v>12901313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"/>
      <c r="B167" s="27" t="s">
        <v>22</v>
      </c>
      <c r="C167" s="27" t="s">
        <v>246</v>
      </c>
      <c r="D167" s="27" t="s">
        <v>35</v>
      </c>
      <c r="E167" s="27" t="s">
        <v>25</v>
      </c>
      <c r="F167" s="27" t="s">
        <v>71</v>
      </c>
      <c r="G167" s="27" t="s">
        <v>27</v>
      </c>
      <c r="H167" s="27" t="s">
        <v>32</v>
      </c>
      <c r="I167" s="28" t="s">
        <v>29</v>
      </c>
      <c r="J167" s="29">
        <v>12901325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"/>
      <c r="B168" s="33" t="s">
        <v>22</v>
      </c>
      <c r="C168" s="33" t="s">
        <v>256</v>
      </c>
      <c r="D168" s="33" t="s">
        <v>59</v>
      </c>
      <c r="E168" s="33" t="s">
        <v>25</v>
      </c>
      <c r="F168" s="33" t="s">
        <v>71</v>
      </c>
      <c r="G168" s="33" t="s">
        <v>27</v>
      </c>
      <c r="H168" s="33" t="s">
        <v>28</v>
      </c>
      <c r="I168" s="34" t="s">
        <v>29</v>
      </c>
      <c r="J168" s="35">
        <v>12901337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>
      <c r="A169" s="1"/>
      <c r="B169" s="27" t="s">
        <v>22</v>
      </c>
      <c r="C169" s="27" t="s">
        <v>115</v>
      </c>
      <c r="D169" s="27" t="s">
        <v>97</v>
      </c>
      <c r="E169" s="27" t="s">
        <v>25</v>
      </c>
      <c r="F169" s="27" t="s">
        <v>71</v>
      </c>
      <c r="G169" s="27" t="s">
        <v>27</v>
      </c>
      <c r="H169" s="27" t="s">
        <v>28</v>
      </c>
      <c r="I169" s="28" t="s">
        <v>29</v>
      </c>
      <c r="J169" s="29">
        <v>12901349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>
      <c r="A170" s="1"/>
      <c r="B170" s="33" t="s">
        <v>22</v>
      </c>
      <c r="C170" s="33" t="s">
        <v>247</v>
      </c>
      <c r="D170" s="33" t="s">
        <v>24</v>
      </c>
      <c r="E170" s="33" t="s">
        <v>73</v>
      </c>
      <c r="F170" s="33" t="s">
        <v>71</v>
      </c>
      <c r="G170" s="33" t="s">
        <v>27</v>
      </c>
      <c r="H170" s="33" t="s">
        <v>28</v>
      </c>
      <c r="I170" s="34" t="s">
        <v>29</v>
      </c>
      <c r="J170" s="35">
        <v>12901350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>
      <c r="A171" s="1"/>
      <c r="B171" s="27" t="s">
        <v>22</v>
      </c>
      <c r="C171" s="27" t="s">
        <v>106</v>
      </c>
      <c r="D171" s="27" t="s">
        <v>55</v>
      </c>
      <c r="E171" s="27" t="s">
        <v>46</v>
      </c>
      <c r="F171" s="27" t="s">
        <v>71</v>
      </c>
      <c r="G171" s="27" t="s">
        <v>27</v>
      </c>
      <c r="H171" s="27" t="s">
        <v>32</v>
      </c>
      <c r="I171" s="28" t="s">
        <v>29</v>
      </c>
      <c r="J171" s="29">
        <v>12901362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>
      <c r="A172" s="1"/>
      <c r="B172" s="33" t="s">
        <v>22</v>
      </c>
      <c r="C172" s="33" t="s">
        <v>249</v>
      </c>
      <c r="D172" s="33" t="s">
        <v>35</v>
      </c>
      <c r="E172" s="33" t="s">
        <v>25</v>
      </c>
      <c r="F172" s="33" t="s">
        <v>71</v>
      </c>
      <c r="G172" s="33" t="s">
        <v>27</v>
      </c>
      <c r="H172" s="33" t="s">
        <v>28</v>
      </c>
      <c r="I172" s="34" t="s">
        <v>29</v>
      </c>
      <c r="J172" s="35">
        <v>12901374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>
      <c r="A173" s="1"/>
      <c r="B173" s="27" t="s">
        <v>22</v>
      </c>
      <c r="C173" s="27" t="s">
        <v>250</v>
      </c>
      <c r="D173" s="27" t="s">
        <v>70</v>
      </c>
      <c r="E173" s="27" t="s">
        <v>25</v>
      </c>
      <c r="F173" s="27" t="s">
        <v>71</v>
      </c>
      <c r="G173" s="27" t="s">
        <v>27</v>
      </c>
      <c r="H173" s="27" t="s">
        <v>28</v>
      </c>
      <c r="I173" s="28" t="s">
        <v>29</v>
      </c>
      <c r="J173" s="29">
        <v>12901386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"/>
      <c r="B174" s="33" t="s">
        <v>22</v>
      </c>
      <c r="C174" s="33" t="s">
        <v>257</v>
      </c>
      <c r="D174" s="33" t="s">
        <v>55</v>
      </c>
      <c r="E174" s="33" t="s">
        <v>51</v>
      </c>
      <c r="F174" s="33" t="s">
        <v>71</v>
      </c>
      <c r="G174" s="33" t="s">
        <v>27</v>
      </c>
      <c r="H174" s="33" t="s">
        <v>32</v>
      </c>
      <c r="I174" s="34" t="s">
        <v>29</v>
      </c>
      <c r="J174" s="35">
        <v>12901398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>
      <c r="A175" s="1"/>
      <c r="B175" s="27" t="s">
        <v>22</v>
      </c>
      <c r="C175" s="27" t="s">
        <v>251</v>
      </c>
      <c r="D175" s="27" t="s">
        <v>63</v>
      </c>
      <c r="E175" s="27" t="s">
        <v>25</v>
      </c>
      <c r="F175" s="27" t="s">
        <v>71</v>
      </c>
      <c r="G175" s="27" t="s">
        <v>27</v>
      </c>
      <c r="H175" s="27" t="s">
        <v>32</v>
      </c>
      <c r="I175" s="28" t="s">
        <v>29</v>
      </c>
      <c r="J175" s="29">
        <v>12901404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>
      <c r="A176" s="1"/>
      <c r="B176" s="33" t="s">
        <v>22</v>
      </c>
      <c r="C176" s="33" t="s">
        <v>252</v>
      </c>
      <c r="D176" s="33" t="s">
        <v>55</v>
      </c>
      <c r="E176" s="33" t="s">
        <v>239</v>
      </c>
      <c r="F176" s="33" t="s">
        <v>71</v>
      </c>
      <c r="G176" s="33" t="s">
        <v>27</v>
      </c>
      <c r="H176" s="33" t="s">
        <v>32</v>
      </c>
      <c r="I176" s="34" t="s">
        <v>29</v>
      </c>
      <c r="J176" s="35">
        <v>12901416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>
      <c r="A177" s="1"/>
      <c r="B177" s="27" t="s">
        <v>22</v>
      </c>
      <c r="C177" s="27" t="s">
        <v>253</v>
      </c>
      <c r="D177" s="27" t="s">
        <v>24</v>
      </c>
      <c r="E177" s="27" t="s">
        <v>25</v>
      </c>
      <c r="F177" s="27" t="s">
        <v>71</v>
      </c>
      <c r="G177" s="27" t="s">
        <v>27</v>
      </c>
      <c r="H177" s="27" t="s">
        <v>32</v>
      </c>
      <c r="I177" s="28" t="s">
        <v>29</v>
      </c>
      <c r="J177" s="29">
        <v>12901428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>
      <c r="A178" s="1"/>
      <c r="B178" s="33" t="s">
        <v>22</v>
      </c>
      <c r="C178" s="33" t="s">
        <v>254</v>
      </c>
      <c r="D178" s="33" t="s">
        <v>97</v>
      </c>
      <c r="E178" s="33" t="s">
        <v>25</v>
      </c>
      <c r="F178" s="33" t="s">
        <v>71</v>
      </c>
      <c r="G178" s="33" t="s">
        <v>27</v>
      </c>
      <c r="H178" s="33" t="s">
        <v>28</v>
      </c>
      <c r="I178" s="34" t="s">
        <v>29</v>
      </c>
      <c r="J178" s="35">
        <v>12901430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>
      <c r="A179" s="1"/>
      <c r="B179" s="27" t="s">
        <v>22</v>
      </c>
      <c r="C179" s="27" t="s">
        <v>255</v>
      </c>
      <c r="D179" s="27" t="s">
        <v>59</v>
      </c>
      <c r="E179" s="27" t="s">
        <v>86</v>
      </c>
      <c r="F179" s="27" t="s">
        <v>71</v>
      </c>
      <c r="G179" s="27" t="s">
        <v>27</v>
      </c>
      <c r="H179" s="27" t="s">
        <v>28</v>
      </c>
      <c r="I179" s="28" t="s">
        <v>29</v>
      </c>
      <c r="J179" s="29">
        <v>12901441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>
      <c r="A180" s="1"/>
      <c r="B180" s="33" t="s">
        <v>22</v>
      </c>
      <c r="C180" s="33" t="s">
        <v>102</v>
      </c>
      <c r="D180" s="33" t="s">
        <v>35</v>
      </c>
      <c r="E180" s="33" t="s">
        <v>25</v>
      </c>
      <c r="F180" s="33" t="s">
        <v>71</v>
      </c>
      <c r="G180" s="33" t="s">
        <v>27</v>
      </c>
      <c r="H180" s="33" t="s">
        <v>32</v>
      </c>
      <c r="I180" s="34" t="s">
        <v>29</v>
      </c>
      <c r="J180" s="35">
        <v>12901453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>
      <c r="A181" s="1"/>
      <c r="B181" s="27" t="s">
        <v>22</v>
      </c>
      <c r="C181" s="27" t="s">
        <v>34</v>
      </c>
      <c r="D181" s="27" t="s">
        <v>63</v>
      </c>
      <c r="E181" s="27" t="s">
        <v>25</v>
      </c>
      <c r="F181" s="27" t="s">
        <v>42</v>
      </c>
      <c r="G181" s="27" t="s">
        <v>27</v>
      </c>
      <c r="H181" s="27" t="s">
        <v>32</v>
      </c>
      <c r="I181" s="28" t="s">
        <v>29</v>
      </c>
      <c r="J181" s="29">
        <v>13018905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>
      <c r="A182" s="1"/>
      <c r="B182" s="33" t="s">
        <v>22</v>
      </c>
      <c r="C182" s="33" t="s">
        <v>258</v>
      </c>
      <c r="D182" s="33" t="s">
        <v>35</v>
      </c>
      <c r="E182" s="33" t="s">
        <v>25</v>
      </c>
      <c r="F182" s="33" t="s">
        <v>42</v>
      </c>
      <c r="G182" s="33" t="s">
        <v>27</v>
      </c>
      <c r="H182" s="33" t="s">
        <v>28</v>
      </c>
      <c r="I182" s="34" t="s">
        <v>29</v>
      </c>
      <c r="J182" s="35">
        <v>13019351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>
      <c r="A183" s="1"/>
      <c r="B183" s="27" t="s">
        <v>22</v>
      </c>
      <c r="C183" s="27" t="s">
        <v>78</v>
      </c>
      <c r="D183" s="27" t="s">
        <v>63</v>
      </c>
      <c r="E183" s="27" t="s">
        <v>25</v>
      </c>
      <c r="F183" s="27" t="s">
        <v>42</v>
      </c>
      <c r="G183" s="27" t="s">
        <v>27</v>
      </c>
      <c r="H183" s="27" t="s">
        <v>28</v>
      </c>
      <c r="I183" s="28" t="s">
        <v>29</v>
      </c>
      <c r="J183" s="29">
        <v>13019430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>
      <c r="A184" s="1"/>
      <c r="B184" s="33" t="s">
        <v>22</v>
      </c>
      <c r="C184" s="33" t="s">
        <v>134</v>
      </c>
      <c r="D184" s="33" t="s">
        <v>59</v>
      </c>
      <c r="E184" s="33" t="s">
        <v>25</v>
      </c>
      <c r="F184" s="33" t="s">
        <v>42</v>
      </c>
      <c r="G184" s="33" t="s">
        <v>27</v>
      </c>
      <c r="H184" s="33" t="s">
        <v>28</v>
      </c>
      <c r="I184" s="34" t="s">
        <v>29</v>
      </c>
      <c r="J184" s="35">
        <v>13019454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>
      <c r="A185" s="1"/>
      <c r="B185" s="27" t="s">
        <v>22</v>
      </c>
      <c r="C185" s="27" t="s">
        <v>140</v>
      </c>
      <c r="D185" s="27" t="s">
        <v>24</v>
      </c>
      <c r="E185" s="27" t="s">
        <v>25</v>
      </c>
      <c r="F185" s="27" t="s">
        <v>42</v>
      </c>
      <c r="G185" s="27" t="s">
        <v>27</v>
      </c>
      <c r="H185" s="27" t="s">
        <v>28</v>
      </c>
      <c r="I185" s="28" t="s">
        <v>29</v>
      </c>
      <c r="J185" s="29">
        <v>13020031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>
      <c r="A186" s="1"/>
      <c r="B186" s="33" t="s">
        <v>22</v>
      </c>
      <c r="C186" s="33" t="s">
        <v>81</v>
      </c>
      <c r="D186" s="33" t="s">
        <v>70</v>
      </c>
      <c r="E186" s="33" t="s">
        <v>25</v>
      </c>
      <c r="F186" s="33" t="s">
        <v>42</v>
      </c>
      <c r="G186" s="33" t="s">
        <v>27</v>
      </c>
      <c r="H186" s="33" t="s">
        <v>28</v>
      </c>
      <c r="I186" s="34" t="s">
        <v>29</v>
      </c>
      <c r="J186" s="35">
        <v>13300337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>
      <c r="A187" s="1"/>
      <c r="B187" s="27" t="s">
        <v>22</v>
      </c>
      <c r="C187" s="27" t="s">
        <v>56</v>
      </c>
      <c r="D187" s="27" t="s">
        <v>35</v>
      </c>
      <c r="E187" s="27" t="s">
        <v>25</v>
      </c>
      <c r="F187" s="27" t="s">
        <v>42</v>
      </c>
      <c r="G187" s="27" t="s">
        <v>27</v>
      </c>
      <c r="H187" s="27" t="s">
        <v>28</v>
      </c>
      <c r="I187" s="28" t="s">
        <v>29</v>
      </c>
      <c r="J187" s="29">
        <v>13500600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>
      <c r="A188" s="1"/>
      <c r="B188" s="33" t="s">
        <v>22</v>
      </c>
      <c r="C188" s="33" t="s">
        <v>199</v>
      </c>
      <c r="D188" s="33" t="s">
        <v>35</v>
      </c>
      <c r="E188" s="33" t="s">
        <v>25</v>
      </c>
      <c r="F188" s="33" t="s">
        <v>42</v>
      </c>
      <c r="G188" s="33" t="s">
        <v>27</v>
      </c>
      <c r="H188" s="33" t="s">
        <v>28</v>
      </c>
      <c r="I188" s="34" t="s">
        <v>29</v>
      </c>
      <c r="J188" s="35">
        <v>13600369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>
      <c r="A189" s="1"/>
      <c r="B189" s="27" t="s">
        <v>22</v>
      </c>
      <c r="C189" s="27" t="s">
        <v>203</v>
      </c>
      <c r="D189" s="27" t="s">
        <v>24</v>
      </c>
      <c r="E189" s="27" t="s">
        <v>25</v>
      </c>
      <c r="F189" s="27" t="s">
        <v>42</v>
      </c>
      <c r="G189" s="27" t="s">
        <v>27</v>
      </c>
      <c r="H189" s="27" t="s">
        <v>32</v>
      </c>
      <c r="I189" s="28" t="s">
        <v>29</v>
      </c>
      <c r="J189" s="29">
        <v>13600590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>
      <c r="A190" s="1"/>
      <c r="B190" s="33" t="s">
        <v>22</v>
      </c>
      <c r="C190" s="33" t="s">
        <v>100</v>
      </c>
      <c r="D190" s="33" t="s">
        <v>35</v>
      </c>
      <c r="E190" s="33" t="s">
        <v>25</v>
      </c>
      <c r="F190" s="33" t="s">
        <v>42</v>
      </c>
      <c r="G190" s="33" t="s">
        <v>27</v>
      </c>
      <c r="H190" s="33" t="s">
        <v>28</v>
      </c>
      <c r="I190" s="34" t="s">
        <v>29</v>
      </c>
      <c r="J190" s="35">
        <v>13800589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>
      <c r="A191" s="1"/>
      <c r="B191" s="27" t="s">
        <v>22</v>
      </c>
      <c r="C191" s="27" t="s">
        <v>122</v>
      </c>
      <c r="D191" s="27" t="s">
        <v>70</v>
      </c>
      <c r="E191" s="27" t="s">
        <v>25</v>
      </c>
      <c r="F191" s="27" t="s">
        <v>42</v>
      </c>
      <c r="G191" s="27" t="s">
        <v>27</v>
      </c>
      <c r="H191" s="27" t="s">
        <v>28</v>
      </c>
      <c r="I191" s="28" t="s">
        <v>29</v>
      </c>
      <c r="J191" s="29">
        <v>13800590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>
      <c r="A192" s="1"/>
      <c r="B192" s="47" t="s">
        <v>259</v>
      </c>
      <c r="C192" s="47"/>
      <c r="D192" s="47"/>
      <c r="E192" s="47"/>
      <c r="F192" s="47"/>
      <c r="G192" s="48"/>
      <c r="H192" s="48"/>
      <c r="I192" s="49"/>
      <c r="J192" s="49">
        <v>181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9"/>
  <sheetViews>
    <sheetView showGridLines="0" workbookViewId="0"/>
  </sheetViews>
  <sheetFormatPr defaultColWidth="17.28515625" defaultRowHeight="15" customHeight="1"/>
  <cols>
    <col min="1" max="1" width="37.5703125" customWidth="1"/>
    <col min="2" max="2" width="24.85546875" customWidth="1"/>
    <col min="3" max="3" width="29.42578125" customWidth="1"/>
    <col min="4" max="4" width="20.140625" customWidth="1"/>
    <col min="5" max="5" width="10.42578125" customWidth="1"/>
    <col min="6" max="6" width="9" customWidth="1"/>
    <col min="7" max="7" width="11.140625" customWidth="1"/>
    <col min="8" max="8" width="20.85546875" customWidth="1"/>
    <col min="9" max="9" width="14.7109375" customWidth="1"/>
    <col min="10" max="10" width="9.4257812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2.5" customHeight="1">
      <c r="A2" s="2"/>
      <c r="B2" s="71" t="s">
        <v>3</v>
      </c>
      <c r="C2" s="72"/>
      <c r="D2" s="72"/>
      <c r="E2" s="72"/>
      <c r="F2" s="72"/>
      <c r="G2" s="72"/>
      <c r="H2" s="72"/>
      <c r="I2" s="72"/>
      <c r="J2" s="72"/>
    </row>
    <row r="3" spans="1:10">
      <c r="A3" s="2"/>
      <c r="B3" s="5"/>
      <c r="C3" s="6"/>
      <c r="D3" s="2"/>
      <c r="E3" s="2"/>
      <c r="F3" s="2"/>
      <c r="G3" s="2"/>
      <c r="H3" s="2"/>
      <c r="I3" s="2"/>
      <c r="J3" s="2"/>
    </row>
    <row r="4" spans="1:10">
      <c r="A4" s="2"/>
      <c r="B4" s="5"/>
      <c r="C4" s="6"/>
      <c r="D4" s="7" t="s">
        <v>4</v>
      </c>
      <c r="E4" s="8" t="s">
        <v>6</v>
      </c>
      <c r="F4" s="2"/>
      <c r="G4" s="2"/>
      <c r="H4" s="2"/>
      <c r="I4" s="2"/>
      <c r="J4" s="2"/>
    </row>
    <row r="5" spans="1:10">
      <c r="A5" s="2"/>
      <c r="B5" s="2"/>
      <c r="C5" s="2"/>
      <c r="D5" s="11" t="s">
        <v>7</v>
      </c>
      <c r="E5" s="13">
        <f t="shared" ref="E5:E7" si="0">COUNTIF($H$10:$H$197,D5)</f>
        <v>99</v>
      </c>
      <c r="F5" s="2"/>
      <c r="G5" s="2"/>
      <c r="H5" s="2"/>
      <c r="I5" s="2"/>
      <c r="J5" s="2"/>
    </row>
    <row r="6" spans="1:10">
      <c r="A6" s="2"/>
      <c r="B6" s="2"/>
      <c r="C6" s="2"/>
      <c r="D6" s="15" t="s">
        <v>9</v>
      </c>
      <c r="E6" s="23">
        <f t="shared" si="0"/>
        <v>86</v>
      </c>
      <c r="F6" s="2"/>
      <c r="G6" s="2"/>
      <c r="H6" s="2"/>
      <c r="I6" s="2"/>
      <c r="J6" s="2"/>
    </row>
    <row r="7" spans="1:10">
      <c r="A7" s="2"/>
      <c r="B7" s="2"/>
      <c r="C7" s="2"/>
      <c r="D7" s="11" t="s">
        <v>13</v>
      </c>
      <c r="E7" s="13">
        <f t="shared" si="0"/>
        <v>3</v>
      </c>
      <c r="F7" s="2"/>
      <c r="G7" s="2"/>
      <c r="H7" s="2"/>
      <c r="I7" s="2"/>
      <c r="J7" s="2"/>
    </row>
    <row r="8" spans="1:10">
      <c r="A8" s="2"/>
      <c r="B8" s="2"/>
      <c r="C8" s="2"/>
      <c r="D8" s="10"/>
      <c r="E8" s="23"/>
      <c r="F8" s="2"/>
      <c r="G8" s="2"/>
      <c r="H8" s="2"/>
      <c r="I8" s="2"/>
      <c r="J8" s="2"/>
    </row>
    <row r="9" spans="1:10">
      <c r="A9" s="2"/>
      <c r="B9" s="12" t="s">
        <v>5</v>
      </c>
      <c r="C9" s="24" t="s">
        <v>8</v>
      </c>
      <c r="D9" s="24" t="s">
        <v>16</v>
      </c>
      <c r="E9" s="24" t="s">
        <v>17</v>
      </c>
      <c r="F9" s="24" t="s">
        <v>14</v>
      </c>
      <c r="G9" s="24" t="s">
        <v>18</v>
      </c>
      <c r="H9" s="24" t="s">
        <v>19</v>
      </c>
      <c r="I9" s="24" t="s">
        <v>20</v>
      </c>
      <c r="J9" s="26" t="s">
        <v>21</v>
      </c>
    </row>
    <row r="10" spans="1:10">
      <c r="A10" s="2"/>
      <c r="B10" s="27" t="s">
        <v>22</v>
      </c>
      <c r="C10" s="27" t="s">
        <v>23</v>
      </c>
      <c r="D10" s="27" t="s">
        <v>24</v>
      </c>
      <c r="E10" s="27" t="s">
        <v>25</v>
      </c>
      <c r="F10" s="27" t="s">
        <v>26</v>
      </c>
      <c r="G10" s="27" t="s">
        <v>27</v>
      </c>
      <c r="H10" s="27" t="s">
        <v>28</v>
      </c>
      <c r="I10" s="28" t="s">
        <v>29</v>
      </c>
      <c r="J10" s="29">
        <v>11040520</v>
      </c>
    </row>
    <row r="11" spans="1:10">
      <c r="A11" s="2"/>
      <c r="B11" s="33" t="s">
        <v>22</v>
      </c>
      <c r="C11" s="33" t="s">
        <v>33</v>
      </c>
      <c r="D11" s="33" t="s">
        <v>31</v>
      </c>
      <c r="E11" s="33" t="s">
        <v>25</v>
      </c>
      <c r="F11" s="33" t="s">
        <v>26</v>
      </c>
      <c r="G11" s="33" t="s">
        <v>27</v>
      </c>
      <c r="H11" s="33" t="s">
        <v>28</v>
      </c>
      <c r="I11" s="34" t="s">
        <v>29</v>
      </c>
      <c r="J11" s="35">
        <v>11300309</v>
      </c>
    </row>
    <row r="12" spans="1:10">
      <c r="A12" s="2"/>
      <c r="B12" s="27" t="s">
        <v>22</v>
      </c>
      <c r="C12" s="27" t="s">
        <v>45</v>
      </c>
      <c r="D12" s="27" t="s">
        <v>31</v>
      </c>
      <c r="E12" s="27" t="s">
        <v>46</v>
      </c>
      <c r="F12" s="27" t="s">
        <v>26</v>
      </c>
      <c r="G12" s="27" t="s">
        <v>27</v>
      </c>
      <c r="H12" s="27" t="s">
        <v>32</v>
      </c>
      <c r="I12" s="28" t="s">
        <v>29</v>
      </c>
      <c r="J12" s="29">
        <v>11300360</v>
      </c>
    </row>
    <row r="13" spans="1:10">
      <c r="A13" s="2"/>
      <c r="B13" s="33" t="s">
        <v>22</v>
      </c>
      <c r="C13" s="33" t="s">
        <v>48</v>
      </c>
      <c r="D13" s="33" t="s">
        <v>35</v>
      </c>
      <c r="E13" s="33" t="s">
        <v>40</v>
      </c>
      <c r="F13" s="33" t="s">
        <v>26</v>
      </c>
      <c r="G13" s="33" t="s">
        <v>27</v>
      </c>
      <c r="H13" s="33" t="s">
        <v>32</v>
      </c>
      <c r="I13" s="34" t="s">
        <v>29</v>
      </c>
      <c r="J13" s="35">
        <v>11300541</v>
      </c>
    </row>
    <row r="14" spans="1:10">
      <c r="A14" s="2"/>
      <c r="B14" s="27" t="s">
        <v>22</v>
      </c>
      <c r="C14" s="27" t="s">
        <v>50</v>
      </c>
      <c r="D14" s="27" t="s">
        <v>31</v>
      </c>
      <c r="E14" s="27" t="s">
        <v>51</v>
      </c>
      <c r="F14" s="27" t="s">
        <v>26</v>
      </c>
      <c r="G14" s="27" t="s">
        <v>27</v>
      </c>
      <c r="H14" s="27" t="s">
        <v>28</v>
      </c>
      <c r="I14" s="28" t="s">
        <v>29</v>
      </c>
      <c r="J14" s="29">
        <v>11400778</v>
      </c>
    </row>
    <row r="15" spans="1:10">
      <c r="A15" s="2"/>
      <c r="B15" s="33" t="s">
        <v>22</v>
      </c>
      <c r="C15" s="33" t="s">
        <v>52</v>
      </c>
      <c r="D15" s="33" t="s">
        <v>53</v>
      </c>
      <c r="E15" s="33" t="s">
        <v>46</v>
      </c>
      <c r="F15" s="33" t="s">
        <v>26</v>
      </c>
      <c r="G15" s="33" t="s">
        <v>27</v>
      </c>
      <c r="H15" s="33" t="s">
        <v>28</v>
      </c>
      <c r="I15" s="34" t="s">
        <v>29</v>
      </c>
      <c r="J15" s="35">
        <v>11400973</v>
      </c>
    </row>
    <row r="16" spans="1:10">
      <c r="A16" s="2"/>
      <c r="B16" s="27" t="s">
        <v>22</v>
      </c>
      <c r="C16" s="27" t="s">
        <v>56</v>
      </c>
      <c r="D16" s="27" t="s">
        <v>57</v>
      </c>
      <c r="E16" s="27" t="s">
        <v>25</v>
      </c>
      <c r="F16" s="27" t="s">
        <v>26</v>
      </c>
      <c r="G16" s="27" t="s">
        <v>27</v>
      </c>
      <c r="H16" s="27" t="s">
        <v>28</v>
      </c>
      <c r="I16" s="28" t="s">
        <v>29</v>
      </c>
      <c r="J16" s="29">
        <v>11500967</v>
      </c>
    </row>
    <row r="17" spans="1:10">
      <c r="A17" s="2"/>
      <c r="B17" s="33" t="s">
        <v>22</v>
      </c>
      <c r="C17" s="33" t="s">
        <v>60</v>
      </c>
      <c r="D17" s="33" t="s">
        <v>61</v>
      </c>
      <c r="E17" s="33" t="s">
        <v>40</v>
      </c>
      <c r="F17" s="33" t="s">
        <v>26</v>
      </c>
      <c r="G17" s="33" t="s">
        <v>27</v>
      </c>
      <c r="H17" s="33" t="s">
        <v>32</v>
      </c>
      <c r="I17" s="34" t="s">
        <v>29</v>
      </c>
      <c r="J17" s="35">
        <v>11600287</v>
      </c>
    </row>
    <row r="18" spans="1:10">
      <c r="A18" s="2"/>
      <c r="B18" s="27" t="s">
        <v>22</v>
      </c>
      <c r="C18" s="27" t="s">
        <v>64</v>
      </c>
      <c r="D18" s="27" t="s">
        <v>65</v>
      </c>
      <c r="E18" s="27" t="s">
        <v>25</v>
      </c>
      <c r="F18" s="27" t="s">
        <v>26</v>
      </c>
      <c r="G18" s="27" t="s">
        <v>27</v>
      </c>
      <c r="H18" s="27" t="s">
        <v>28</v>
      </c>
      <c r="I18" s="28" t="s">
        <v>29</v>
      </c>
      <c r="J18" s="29">
        <v>11700567</v>
      </c>
    </row>
    <row r="19" spans="1:10">
      <c r="A19" s="2"/>
      <c r="B19" s="33" t="s">
        <v>22</v>
      </c>
      <c r="C19" s="33" t="s">
        <v>66</v>
      </c>
      <c r="D19" s="33" t="s">
        <v>47</v>
      </c>
      <c r="E19" s="33" t="s">
        <v>68</v>
      </c>
      <c r="F19" s="33" t="s">
        <v>26</v>
      </c>
      <c r="G19" s="33" t="s">
        <v>27</v>
      </c>
      <c r="H19" s="33" t="s">
        <v>32</v>
      </c>
      <c r="I19" s="34" t="s">
        <v>29</v>
      </c>
      <c r="J19" s="35">
        <v>11700737</v>
      </c>
    </row>
    <row r="20" spans="1:10">
      <c r="A20" s="2"/>
      <c r="B20" s="27" t="s">
        <v>22</v>
      </c>
      <c r="C20" s="27" t="s">
        <v>44</v>
      </c>
      <c r="D20" s="27" t="s">
        <v>59</v>
      </c>
      <c r="E20" s="27" t="s">
        <v>25</v>
      </c>
      <c r="F20" s="27" t="s">
        <v>71</v>
      </c>
      <c r="G20" s="27" t="s">
        <v>27</v>
      </c>
      <c r="H20" s="27" t="s">
        <v>32</v>
      </c>
      <c r="I20" s="28" t="s">
        <v>29</v>
      </c>
      <c r="J20" s="29">
        <v>12024958</v>
      </c>
    </row>
    <row r="21" spans="1:10">
      <c r="A21" s="2"/>
      <c r="B21" s="33" t="s">
        <v>22</v>
      </c>
      <c r="C21" s="33" t="s">
        <v>23</v>
      </c>
      <c r="D21" s="33" t="s">
        <v>35</v>
      </c>
      <c r="E21" s="33" t="s">
        <v>25</v>
      </c>
      <c r="F21" s="33" t="s">
        <v>71</v>
      </c>
      <c r="G21" s="33" t="s">
        <v>27</v>
      </c>
      <c r="H21" s="33" t="s">
        <v>28</v>
      </c>
      <c r="I21" s="34" t="s">
        <v>29</v>
      </c>
      <c r="J21" s="35">
        <v>12025185</v>
      </c>
    </row>
    <row r="22" spans="1:10">
      <c r="A22" s="2"/>
      <c r="B22" s="27" t="s">
        <v>22</v>
      </c>
      <c r="C22" s="27" t="s">
        <v>75</v>
      </c>
      <c r="D22" s="27" t="s">
        <v>47</v>
      </c>
      <c r="E22" s="27" t="s">
        <v>25</v>
      </c>
      <c r="F22" s="27" t="s">
        <v>71</v>
      </c>
      <c r="G22" s="27" t="s">
        <v>27</v>
      </c>
      <c r="H22" s="27" t="s">
        <v>28</v>
      </c>
      <c r="I22" s="28" t="s">
        <v>29</v>
      </c>
      <c r="J22" s="29">
        <v>12025471</v>
      </c>
    </row>
    <row r="23" spans="1:10">
      <c r="A23" s="2"/>
      <c r="B23" s="33" t="s">
        <v>22</v>
      </c>
      <c r="C23" s="33" t="s">
        <v>78</v>
      </c>
      <c r="D23" s="33" t="s">
        <v>39</v>
      </c>
      <c r="E23" s="33" t="s">
        <v>25</v>
      </c>
      <c r="F23" s="33" t="s">
        <v>71</v>
      </c>
      <c r="G23" s="33" t="s">
        <v>27</v>
      </c>
      <c r="H23" s="33" t="s">
        <v>28</v>
      </c>
      <c r="I23" s="34" t="s">
        <v>29</v>
      </c>
      <c r="J23" s="35">
        <v>12025999</v>
      </c>
    </row>
    <row r="24" spans="1:10">
      <c r="A24" s="2"/>
      <c r="B24" s="27" t="s">
        <v>22</v>
      </c>
      <c r="C24" s="27" t="s">
        <v>81</v>
      </c>
      <c r="D24" s="27" t="s">
        <v>57</v>
      </c>
      <c r="E24" s="27" t="s">
        <v>25</v>
      </c>
      <c r="F24" s="27" t="s">
        <v>71</v>
      </c>
      <c r="G24" s="27" t="s">
        <v>27</v>
      </c>
      <c r="H24" s="27" t="s">
        <v>28</v>
      </c>
      <c r="I24" s="28" t="s">
        <v>29</v>
      </c>
      <c r="J24" s="29">
        <v>12300494</v>
      </c>
    </row>
    <row r="25" spans="1:10">
      <c r="A25" s="2"/>
      <c r="B25" s="33" t="s">
        <v>22</v>
      </c>
      <c r="C25" s="33" t="s">
        <v>83</v>
      </c>
      <c r="D25" s="33" t="s">
        <v>39</v>
      </c>
      <c r="E25" s="33" t="s">
        <v>68</v>
      </c>
      <c r="F25" s="33" t="s">
        <v>71</v>
      </c>
      <c r="G25" s="33" t="s">
        <v>27</v>
      </c>
      <c r="H25" s="33" t="s">
        <v>32</v>
      </c>
      <c r="I25" s="34" t="s">
        <v>29</v>
      </c>
      <c r="J25" s="35">
        <v>12401833</v>
      </c>
    </row>
    <row r="26" spans="1:10">
      <c r="A26" s="2"/>
      <c r="B26" s="27" t="s">
        <v>22</v>
      </c>
      <c r="C26" s="27" t="s">
        <v>85</v>
      </c>
      <c r="D26" s="27" t="s">
        <v>59</v>
      </c>
      <c r="E26" s="27" t="s">
        <v>86</v>
      </c>
      <c r="F26" s="27" t="s">
        <v>71</v>
      </c>
      <c r="G26" s="27" t="s">
        <v>27</v>
      </c>
      <c r="H26" s="27" t="s">
        <v>28</v>
      </c>
      <c r="I26" s="28" t="s">
        <v>29</v>
      </c>
      <c r="J26" s="29">
        <v>12401857</v>
      </c>
    </row>
    <row r="27" spans="1:10">
      <c r="A27" s="2"/>
      <c r="B27" s="33" t="s">
        <v>22</v>
      </c>
      <c r="C27" s="33" t="s">
        <v>52</v>
      </c>
      <c r="D27" s="33" t="s">
        <v>31</v>
      </c>
      <c r="E27" s="33" t="s">
        <v>89</v>
      </c>
      <c r="F27" s="33" t="s">
        <v>71</v>
      </c>
      <c r="G27" s="33" t="s">
        <v>27</v>
      </c>
      <c r="H27" s="33" t="s">
        <v>28</v>
      </c>
      <c r="I27" s="34" t="s">
        <v>29</v>
      </c>
      <c r="J27" s="35">
        <v>12401894</v>
      </c>
    </row>
    <row r="28" spans="1:10">
      <c r="A28" s="2"/>
      <c r="B28" s="27" t="s">
        <v>22</v>
      </c>
      <c r="C28" s="27" t="s">
        <v>90</v>
      </c>
      <c r="D28" s="27" t="s">
        <v>91</v>
      </c>
      <c r="E28" s="27" t="s">
        <v>25</v>
      </c>
      <c r="F28" s="27" t="s">
        <v>71</v>
      </c>
      <c r="G28" s="27" t="s">
        <v>27</v>
      </c>
      <c r="H28" s="27" t="s">
        <v>28</v>
      </c>
      <c r="I28" s="28" t="s">
        <v>29</v>
      </c>
      <c r="J28" s="29">
        <v>12401950</v>
      </c>
    </row>
    <row r="29" spans="1:10">
      <c r="A29" s="2"/>
      <c r="B29" s="33" t="s">
        <v>22</v>
      </c>
      <c r="C29" s="33" t="s">
        <v>67</v>
      </c>
      <c r="D29" s="33" t="s">
        <v>47</v>
      </c>
      <c r="E29" s="33" t="s">
        <v>93</v>
      </c>
      <c r="F29" s="33" t="s">
        <v>71</v>
      </c>
      <c r="G29" s="33" t="s">
        <v>27</v>
      </c>
      <c r="H29" s="33" t="s">
        <v>32</v>
      </c>
      <c r="I29" s="34" t="s">
        <v>29</v>
      </c>
      <c r="J29" s="35">
        <v>12402199</v>
      </c>
    </row>
    <row r="30" spans="1:10">
      <c r="A30" s="2"/>
      <c r="B30" s="27" t="s">
        <v>22</v>
      </c>
      <c r="C30" s="27" t="s">
        <v>77</v>
      </c>
      <c r="D30" s="27" t="s">
        <v>91</v>
      </c>
      <c r="E30" s="27" t="s">
        <v>89</v>
      </c>
      <c r="F30" s="27" t="s">
        <v>71</v>
      </c>
      <c r="G30" s="27" t="s">
        <v>27</v>
      </c>
      <c r="H30" s="27" t="s">
        <v>28</v>
      </c>
      <c r="I30" s="28" t="s">
        <v>29</v>
      </c>
      <c r="J30" s="29">
        <v>12500902</v>
      </c>
    </row>
    <row r="31" spans="1:10">
      <c r="A31" s="2"/>
      <c r="B31" s="33" t="s">
        <v>22</v>
      </c>
      <c r="C31" s="33" t="s">
        <v>95</v>
      </c>
      <c r="D31" s="33" t="s">
        <v>57</v>
      </c>
      <c r="E31" s="33" t="s">
        <v>25</v>
      </c>
      <c r="F31" s="33" t="s">
        <v>71</v>
      </c>
      <c r="G31" s="33" t="s">
        <v>27</v>
      </c>
      <c r="H31" s="33" t="s">
        <v>28</v>
      </c>
      <c r="I31" s="34" t="s">
        <v>29</v>
      </c>
      <c r="J31" s="35">
        <v>12500914</v>
      </c>
    </row>
    <row r="32" spans="1:10">
      <c r="A32" s="2"/>
      <c r="B32" s="27" t="s">
        <v>22</v>
      </c>
      <c r="C32" s="27" t="s">
        <v>101</v>
      </c>
      <c r="D32" s="27" t="s">
        <v>59</v>
      </c>
      <c r="E32" s="27" t="s">
        <v>25</v>
      </c>
      <c r="F32" s="27" t="s">
        <v>71</v>
      </c>
      <c r="G32" s="27" t="s">
        <v>27</v>
      </c>
      <c r="H32" s="27" t="s">
        <v>28</v>
      </c>
      <c r="I32" s="28" t="s">
        <v>29</v>
      </c>
      <c r="J32" s="29">
        <v>12500951</v>
      </c>
    </row>
    <row r="33" spans="1:10">
      <c r="A33" s="2"/>
      <c r="B33" s="33" t="s">
        <v>22</v>
      </c>
      <c r="C33" s="33" t="s">
        <v>103</v>
      </c>
      <c r="D33" s="33" t="s">
        <v>65</v>
      </c>
      <c r="E33" s="33" t="s">
        <v>104</v>
      </c>
      <c r="F33" s="33" t="s">
        <v>71</v>
      </c>
      <c r="G33" s="33" t="s">
        <v>27</v>
      </c>
      <c r="H33" s="33" t="s">
        <v>32</v>
      </c>
      <c r="I33" s="34" t="s">
        <v>29</v>
      </c>
      <c r="J33" s="35">
        <v>12501025</v>
      </c>
    </row>
    <row r="34" spans="1:10">
      <c r="A34" s="2"/>
      <c r="B34" s="27" t="s">
        <v>22</v>
      </c>
      <c r="C34" s="27" t="s">
        <v>107</v>
      </c>
      <c r="D34" s="27" t="s">
        <v>47</v>
      </c>
      <c r="E34" s="27" t="s">
        <v>25</v>
      </c>
      <c r="F34" s="27" t="s">
        <v>71</v>
      </c>
      <c r="G34" s="27" t="s">
        <v>27</v>
      </c>
      <c r="H34" s="27" t="s">
        <v>28</v>
      </c>
      <c r="I34" s="28" t="s">
        <v>29</v>
      </c>
      <c r="J34" s="29">
        <v>12600258</v>
      </c>
    </row>
    <row r="35" spans="1:10">
      <c r="A35" s="2"/>
      <c r="B35" s="33" t="s">
        <v>22</v>
      </c>
      <c r="C35" s="33" t="s">
        <v>109</v>
      </c>
      <c r="D35" s="33" t="s">
        <v>70</v>
      </c>
      <c r="E35" s="33" t="s">
        <v>25</v>
      </c>
      <c r="F35" s="33" t="s">
        <v>71</v>
      </c>
      <c r="G35" s="33" t="s">
        <v>27</v>
      </c>
      <c r="H35" s="33" t="s">
        <v>32</v>
      </c>
      <c r="I35" s="34" t="s">
        <v>29</v>
      </c>
      <c r="J35" s="35">
        <v>12600301</v>
      </c>
    </row>
    <row r="36" spans="1:10">
      <c r="A36" s="2"/>
      <c r="B36" s="27" t="s">
        <v>22</v>
      </c>
      <c r="C36" s="27" t="s">
        <v>60</v>
      </c>
      <c r="D36" s="27" t="s">
        <v>91</v>
      </c>
      <c r="E36" s="27" t="s">
        <v>25</v>
      </c>
      <c r="F36" s="27" t="s">
        <v>71</v>
      </c>
      <c r="G36" s="27" t="s">
        <v>27</v>
      </c>
      <c r="H36" s="27" t="s">
        <v>28</v>
      </c>
      <c r="I36" s="28" t="s">
        <v>29</v>
      </c>
      <c r="J36" s="29">
        <v>12600325</v>
      </c>
    </row>
    <row r="37" spans="1:10">
      <c r="A37" s="2"/>
      <c r="B37" s="33" t="s">
        <v>22</v>
      </c>
      <c r="C37" s="33" t="s">
        <v>112</v>
      </c>
      <c r="D37" s="33" t="s">
        <v>53</v>
      </c>
      <c r="E37" s="33" t="s">
        <v>113</v>
      </c>
      <c r="F37" s="33" t="s">
        <v>71</v>
      </c>
      <c r="G37" s="33" t="s">
        <v>27</v>
      </c>
      <c r="H37" s="33" t="s">
        <v>32</v>
      </c>
      <c r="I37" s="34" t="s">
        <v>29</v>
      </c>
      <c r="J37" s="35">
        <v>12600416</v>
      </c>
    </row>
    <row r="38" spans="1:10">
      <c r="A38" s="2"/>
      <c r="B38" s="27" t="s">
        <v>22</v>
      </c>
      <c r="C38" s="27" t="s">
        <v>114</v>
      </c>
      <c r="D38" s="27" t="s">
        <v>65</v>
      </c>
      <c r="E38" s="27" t="s">
        <v>25</v>
      </c>
      <c r="F38" s="27" t="s">
        <v>71</v>
      </c>
      <c r="G38" s="27" t="s">
        <v>27</v>
      </c>
      <c r="H38" s="27" t="s">
        <v>28</v>
      </c>
      <c r="I38" s="28" t="s">
        <v>29</v>
      </c>
      <c r="J38" s="29">
        <v>12600570</v>
      </c>
    </row>
    <row r="39" spans="1:10">
      <c r="A39" s="2"/>
      <c r="B39" s="33" t="s">
        <v>22</v>
      </c>
      <c r="C39" s="33" t="s">
        <v>117</v>
      </c>
      <c r="D39" s="33" t="s">
        <v>63</v>
      </c>
      <c r="E39" s="33" t="s">
        <v>25</v>
      </c>
      <c r="F39" s="33" t="s">
        <v>71</v>
      </c>
      <c r="G39" s="33" t="s">
        <v>27</v>
      </c>
      <c r="H39" s="33" t="s">
        <v>28</v>
      </c>
      <c r="I39" s="34" t="s">
        <v>29</v>
      </c>
      <c r="J39" s="35">
        <v>12700733</v>
      </c>
    </row>
    <row r="40" spans="1:10">
      <c r="A40" s="2"/>
      <c r="B40" s="27" t="s">
        <v>22</v>
      </c>
      <c r="C40" s="27" t="s">
        <v>120</v>
      </c>
      <c r="D40" s="27" t="s">
        <v>37</v>
      </c>
      <c r="E40" s="27" t="s">
        <v>25</v>
      </c>
      <c r="F40" s="27" t="s">
        <v>71</v>
      </c>
      <c r="G40" s="27" t="s">
        <v>27</v>
      </c>
      <c r="H40" s="27" t="s">
        <v>28</v>
      </c>
      <c r="I40" s="28" t="s">
        <v>29</v>
      </c>
      <c r="J40" s="29">
        <v>12700848</v>
      </c>
    </row>
    <row r="41" spans="1:10">
      <c r="A41" s="2"/>
      <c r="B41" s="33" t="s">
        <v>22</v>
      </c>
      <c r="C41" s="33" t="s">
        <v>121</v>
      </c>
      <c r="D41" s="33" t="s">
        <v>57</v>
      </c>
      <c r="E41" s="33" t="s">
        <v>25</v>
      </c>
      <c r="F41" s="33" t="s">
        <v>71</v>
      </c>
      <c r="G41" s="33" t="s">
        <v>27</v>
      </c>
      <c r="H41" s="33" t="s">
        <v>28</v>
      </c>
      <c r="I41" s="34" t="s">
        <v>29</v>
      </c>
      <c r="J41" s="35">
        <v>12700885</v>
      </c>
    </row>
    <row r="42" spans="1:10">
      <c r="A42" s="2"/>
      <c r="B42" s="27" t="s">
        <v>22</v>
      </c>
      <c r="C42" s="27" t="s">
        <v>122</v>
      </c>
      <c r="D42" s="27" t="s">
        <v>37</v>
      </c>
      <c r="E42" s="27" t="s">
        <v>25</v>
      </c>
      <c r="F42" s="27" t="s">
        <v>71</v>
      </c>
      <c r="G42" s="27" t="s">
        <v>27</v>
      </c>
      <c r="H42" s="27" t="s">
        <v>28</v>
      </c>
      <c r="I42" s="28" t="s">
        <v>29</v>
      </c>
      <c r="J42" s="29">
        <v>12800764</v>
      </c>
    </row>
    <row r="43" spans="1:10">
      <c r="A43" s="2"/>
      <c r="B43" s="33" t="s">
        <v>22</v>
      </c>
      <c r="C43" s="33" t="s">
        <v>125</v>
      </c>
      <c r="D43" s="33" t="s">
        <v>39</v>
      </c>
      <c r="E43" s="33" t="s">
        <v>25</v>
      </c>
      <c r="F43" s="33" t="s">
        <v>71</v>
      </c>
      <c r="G43" s="33" t="s">
        <v>27</v>
      </c>
      <c r="H43" s="33" t="s">
        <v>32</v>
      </c>
      <c r="I43" s="34" t="s">
        <v>29</v>
      </c>
      <c r="J43" s="35">
        <v>12901222</v>
      </c>
    </row>
    <row r="44" spans="1:10">
      <c r="A44" s="2"/>
      <c r="B44" s="27" t="s">
        <v>22</v>
      </c>
      <c r="C44" s="27" t="s">
        <v>123</v>
      </c>
      <c r="D44" s="27" t="s">
        <v>70</v>
      </c>
      <c r="E44" s="27" t="s">
        <v>25</v>
      </c>
      <c r="F44" s="27" t="s">
        <v>42</v>
      </c>
      <c r="G44" s="27" t="s">
        <v>27</v>
      </c>
      <c r="H44" s="27" t="s">
        <v>28</v>
      </c>
      <c r="I44" s="28" t="s">
        <v>29</v>
      </c>
      <c r="J44" s="29">
        <v>13018838</v>
      </c>
    </row>
    <row r="45" spans="1:10">
      <c r="A45" s="2"/>
      <c r="B45" s="33" t="s">
        <v>22</v>
      </c>
      <c r="C45" s="33" t="s">
        <v>129</v>
      </c>
      <c r="D45" s="33" t="s">
        <v>39</v>
      </c>
      <c r="E45" s="33" t="s">
        <v>68</v>
      </c>
      <c r="F45" s="33" t="s">
        <v>42</v>
      </c>
      <c r="G45" s="33" t="s">
        <v>27</v>
      </c>
      <c r="H45" s="33" t="s">
        <v>32</v>
      </c>
      <c r="I45" s="34" t="s">
        <v>29</v>
      </c>
      <c r="J45" s="35">
        <v>13018887</v>
      </c>
    </row>
    <row r="46" spans="1:10">
      <c r="A46" s="2"/>
      <c r="B46" s="27" t="s">
        <v>22</v>
      </c>
      <c r="C46" s="27" t="s">
        <v>126</v>
      </c>
      <c r="D46" s="27" t="s">
        <v>35</v>
      </c>
      <c r="E46" s="27" t="s">
        <v>25</v>
      </c>
      <c r="F46" s="27" t="s">
        <v>42</v>
      </c>
      <c r="G46" s="27" t="s">
        <v>27</v>
      </c>
      <c r="H46" s="27" t="s">
        <v>32</v>
      </c>
      <c r="I46" s="28" t="s">
        <v>29</v>
      </c>
      <c r="J46" s="29">
        <v>13018917</v>
      </c>
    </row>
    <row r="47" spans="1:10">
      <c r="A47" s="2"/>
      <c r="B47" s="33" t="s">
        <v>22</v>
      </c>
      <c r="C47" s="33" t="s">
        <v>131</v>
      </c>
      <c r="D47" s="33" t="s">
        <v>24</v>
      </c>
      <c r="E47" s="33" t="s">
        <v>46</v>
      </c>
      <c r="F47" s="33" t="s">
        <v>42</v>
      </c>
      <c r="G47" s="33" t="s">
        <v>27</v>
      </c>
      <c r="H47" s="33" t="s">
        <v>32</v>
      </c>
      <c r="I47" s="34" t="s">
        <v>29</v>
      </c>
      <c r="J47" s="35">
        <v>13018929</v>
      </c>
    </row>
    <row r="48" spans="1:10">
      <c r="A48" s="2"/>
      <c r="B48" s="27" t="s">
        <v>22</v>
      </c>
      <c r="C48" s="27" t="s">
        <v>132</v>
      </c>
      <c r="D48" s="27" t="s">
        <v>57</v>
      </c>
      <c r="E48" s="27" t="s">
        <v>46</v>
      </c>
      <c r="F48" s="27" t="s">
        <v>42</v>
      </c>
      <c r="G48" s="27" t="s">
        <v>27</v>
      </c>
      <c r="H48" s="27" t="s">
        <v>133</v>
      </c>
      <c r="I48" s="28" t="s">
        <v>29</v>
      </c>
      <c r="J48" s="29">
        <v>13018942</v>
      </c>
    </row>
    <row r="49" spans="1:10">
      <c r="A49" s="2"/>
      <c r="B49" s="33" t="s">
        <v>22</v>
      </c>
      <c r="C49" s="33" t="s">
        <v>36</v>
      </c>
      <c r="D49" s="33" t="s">
        <v>70</v>
      </c>
      <c r="E49" s="33" t="s">
        <v>25</v>
      </c>
      <c r="F49" s="33" t="s">
        <v>42</v>
      </c>
      <c r="G49" s="33" t="s">
        <v>27</v>
      </c>
      <c r="H49" s="33" t="s">
        <v>32</v>
      </c>
      <c r="I49" s="34" t="s">
        <v>29</v>
      </c>
      <c r="J49" s="35">
        <v>13018978</v>
      </c>
    </row>
    <row r="50" spans="1:10">
      <c r="A50" s="2"/>
      <c r="B50" s="27" t="s">
        <v>22</v>
      </c>
      <c r="C50" s="27" t="s">
        <v>119</v>
      </c>
      <c r="D50" s="27" t="s">
        <v>35</v>
      </c>
      <c r="E50" s="27" t="s">
        <v>25</v>
      </c>
      <c r="F50" s="27" t="s">
        <v>42</v>
      </c>
      <c r="G50" s="27" t="s">
        <v>27</v>
      </c>
      <c r="H50" s="27" t="s">
        <v>32</v>
      </c>
      <c r="I50" s="28" t="s">
        <v>29</v>
      </c>
      <c r="J50" s="29">
        <v>13019004</v>
      </c>
    </row>
    <row r="51" spans="1:10">
      <c r="A51" s="2"/>
      <c r="B51" s="33" t="s">
        <v>22</v>
      </c>
      <c r="C51" s="33" t="s">
        <v>111</v>
      </c>
      <c r="D51" s="33" t="s">
        <v>35</v>
      </c>
      <c r="E51" s="33" t="s">
        <v>25</v>
      </c>
      <c r="F51" s="33" t="s">
        <v>42</v>
      </c>
      <c r="G51" s="33" t="s">
        <v>27</v>
      </c>
      <c r="H51" s="33" t="s">
        <v>28</v>
      </c>
      <c r="I51" s="34" t="s">
        <v>29</v>
      </c>
      <c r="J51" s="35">
        <v>13019284</v>
      </c>
    </row>
    <row r="52" spans="1:10">
      <c r="A52" s="2"/>
      <c r="B52" s="27" t="s">
        <v>22</v>
      </c>
      <c r="C52" s="27" t="s">
        <v>137</v>
      </c>
      <c r="D52" s="27" t="s">
        <v>63</v>
      </c>
      <c r="E52" s="27" t="s">
        <v>25</v>
      </c>
      <c r="F52" s="27" t="s">
        <v>42</v>
      </c>
      <c r="G52" s="27" t="s">
        <v>27</v>
      </c>
      <c r="H52" s="27" t="s">
        <v>32</v>
      </c>
      <c r="I52" s="28" t="s">
        <v>29</v>
      </c>
      <c r="J52" s="29">
        <v>13019405</v>
      </c>
    </row>
    <row r="53" spans="1:10">
      <c r="A53" s="2"/>
      <c r="B53" s="33" t="s">
        <v>22</v>
      </c>
      <c r="C53" s="33" t="s">
        <v>138</v>
      </c>
      <c r="D53" s="33" t="s">
        <v>59</v>
      </c>
      <c r="E53" s="33" t="s">
        <v>25</v>
      </c>
      <c r="F53" s="33" t="s">
        <v>42</v>
      </c>
      <c r="G53" s="33" t="s">
        <v>27</v>
      </c>
      <c r="H53" s="33" t="s">
        <v>32</v>
      </c>
      <c r="I53" s="34" t="s">
        <v>29</v>
      </c>
      <c r="J53" s="35">
        <v>13019442</v>
      </c>
    </row>
    <row r="54" spans="1:10">
      <c r="A54" s="2"/>
      <c r="B54" s="27" t="s">
        <v>22</v>
      </c>
      <c r="C54" s="27" t="s">
        <v>135</v>
      </c>
      <c r="D54" s="27" t="s">
        <v>70</v>
      </c>
      <c r="E54" s="27" t="s">
        <v>25</v>
      </c>
      <c r="F54" s="27" t="s">
        <v>42</v>
      </c>
      <c r="G54" s="27" t="s">
        <v>27</v>
      </c>
      <c r="H54" s="27" t="s">
        <v>28</v>
      </c>
      <c r="I54" s="28" t="s">
        <v>29</v>
      </c>
      <c r="J54" s="29">
        <v>13019697</v>
      </c>
    </row>
    <row r="55" spans="1:10">
      <c r="A55" s="2"/>
      <c r="B55" s="33" t="s">
        <v>22</v>
      </c>
      <c r="C55" s="33" t="s">
        <v>128</v>
      </c>
      <c r="D55" s="33" t="s">
        <v>53</v>
      </c>
      <c r="E55" s="33" t="s">
        <v>89</v>
      </c>
      <c r="F55" s="33" t="s">
        <v>42</v>
      </c>
      <c r="G55" s="33" t="s">
        <v>27</v>
      </c>
      <c r="H55" s="33" t="s">
        <v>32</v>
      </c>
      <c r="I55" s="34" t="s">
        <v>29</v>
      </c>
      <c r="J55" s="35">
        <v>13019843</v>
      </c>
    </row>
    <row r="56" spans="1:10">
      <c r="A56" s="2"/>
      <c r="B56" s="27" t="s">
        <v>22</v>
      </c>
      <c r="C56" s="27" t="s">
        <v>75</v>
      </c>
      <c r="D56" s="27" t="s">
        <v>39</v>
      </c>
      <c r="E56" s="27" t="s">
        <v>25</v>
      </c>
      <c r="F56" s="27" t="s">
        <v>42</v>
      </c>
      <c r="G56" s="27" t="s">
        <v>27</v>
      </c>
      <c r="H56" s="27" t="s">
        <v>28</v>
      </c>
      <c r="I56" s="28" t="s">
        <v>29</v>
      </c>
      <c r="J56" s="29">
        <v>13028753</v>
      </c>
    </row>
    <row r="57" spans="1:10">
      <c r="A57" s="2"/>
      <c r="B57" s="33" t="s">
        <v>22</v>
      </c>
      <c r="C57" s="33" t="s">
        <v>98</v>
      </c>
      <c r="D57" s="33" t="s">
        <v>37</v>
      </c>
      <c r="E57" s="33" t="s">
        <v>25</v>
      </c>
      <c r="F57" s="33" t="s">
        <v>42</v>
      </c>
      <c r="G57" s="33" t="s">
        <v>27</v>
      </c>
      <c r="H57" s="33" t="s">
        <v>32</v>
      </c>
      <c r="I57" s="34" t="s">
        <v>29</v>
      </c>
      <c r="J57" s="35">
        <v>13033426</v>
      </c>
    </row>
    <row r="58" spans="1:10">
      <c r="A58" s="2"/>
      <c r="B58" s="27" t="s">
        <v>22</v>
      </c>
      <c r="C58" s="27" t="s">
        <v>62</v>
      </c>
      <c r="D58" s="27" t="s">
        <v>57</v>
      </c>
      <c r="E58" s="27" t="s">
        <v>143</v>
      </c>
      <c r="F58" s="27" t="s">
        <v>42</v>
      </c>
      <c r="G58" s="27" t="s">
        <v>27</v>
      </c>
      <c r="H58" s="27" t="s">
        <v>32</v>
      </c>
      <c r="I58" s="28" t="s">
        <v>29</v>
      </c>
      <c r="J58" s="29">
        <v>13300271</v>
      </c>
    </row>
    <row r="59" spans="1:10">
      <c r="A59" s="2"/>
      <c r="B59" s="33" t="s">
        <v>22</v>
      </c>
      <c r="C59" s="33" t="s">
        <v>145</v>
      </c>
      <c r="D59" s="33" t="s">
        <v>24</v>
      </c>
      <c r="E59" s="33" t="s">
        <v>146</v>
      </c>
      <c r="F59" s="33" t="s">
        <v>42</v>
      </c>
      <c r="G59" s="33" t="s">
        <v>27</v>
      </c>
      <c r="H59" s="33" t="s">
        <v>32</v>
      </c>
      <c r="I59" s="34" t="s">
        <v>29</v>
      </c>
      <c r="J59" s="35">
        <v>13300283</v>
      </c>
    </row>
    <row r="60" spans="1:10">
      <c r="A60" s="2"/>
      <c r="B60" s="27" t="s">
        <v>22</v>
      </c>
      <c r="C60" s="27" t="s">
        <v>142</v>
      </c>
      <c r="D60" s="27" t="s">
        <v>31</v>
      </c>
      <c r="E60" s="27" t="s">
        <v>130</v>
      </c>
      <c r="F60" s="27" t="s">
        <v>42</v>
      </c>
      <c r="G60" s="27" t="s">
        <v>27</v>
      </c>
      <c r="H60" s="27" t="s">
        <v>32</v>
      </c>
      <c r="I60" s="28" t="s">
        <v>29</v>
      </c>
      <c r="J60" s="29">
        <v>13300295</v>
      </c>
    </row>
    <row r="61" spans="1:10">
      <c r="A61" s="2"/>
      <c r="B61" s="33" t="s">
        <v>22</v>
      </c>
      <c r="C61" s="33" t="s">
        <v>49</v>
      </c>
      <c r="D61" s="33" t="s">
        <v>31</v>
      </c>
      <c r="E61" s="33" t="s">
        <v>25</v>
      </c>
      <c r="F61" s="33" t="s">
        <v>42</v>
      </c>
      <c r="G61" s="33" t="s">
        <v>27</v>
      </c>
      <c r="H61" s="33" t="s">
        <v>133</v>
      </c>
      <c r="I61" s="34" t="s">
        <v>29</v>
      </c>
      <c r="J61" s="35">
        <v>13300301</v>
      </c>
    </row>
    <row r="62" spans="1:10">
      <c r="A62" s="2"/>
      <c r="B62" s="27" t="s">
        <v>22</v>
      </c>
      <c r="C62" s="27" t="s">
        <v>147</v>
      </c>
      <c r="D62" s="27" t="s">
        <v>53</v>
      </c>
      <c r="E62" s="27" t="s">
        <v>25</v>
      </c>
      <c r="F62" s="27" t="s">
        <v>42</v>
      </c>
      <c r="G62" s="27" t="s">
        <v>27</v>
      </c>
      <c r="H62" s="27" t="s">
        <v>32</v>
      </c>
      <c r="I62" s="28" t="s">
        <v>29</v>
      </c>
      <c r="J62" s="29">
        <v>13300349</v>
      </c>
    </row>
    <row r="63" spans="1:10">
      <c r="A63" s="2"/>
      <c r="B63" s="33" t="s">
        <v>22</v>
      </c>
      <c r="C63" s="33" t="s">
        <v>149</v>
      </c>
      <c r="D63" s="33" t="s">
        <v>35</v>
      </c>
      <c r="E63" s="33" t="s">
        <v>25</v>
      </c>
      <c r="F63" s="33" t="s">
        <v>42</v>
      </c>
      <c r="G63" s="33" t="s">
        <v>27</v>
      </c>
      <c r="H63" s="33" t="s">
        <v>28</v>
      </c>
      <c r="I63" s="34" t="s">
        <v>29</v>
      </c>
      <c r="J63" s="35">
        <v>13300362</v>
      </c>
    </row>
    <row r="64" spans="1:10">
      <c r="A64" s="2"/>
      <c r="B64" s="27" t="s">
        <v>22</v>
      </c>
      <c r="C64" s="27" t="s">
        <v>141</v>
      </c>
      <c r="D64" s="27" t="s">
        <v>37</v>
      </c>
      <c r="E64" s="27" t="s">
        <v>25</v>
      </c>
      <c r="F64" s="27" t="s">
        <v>42</v>
      </c>
      <c r="G64" s="27" t="s">
        <v>27</v>
      </c>
      <c r="H64" s="27" t="s">
        <v>28</v>
      </c>
      <c r="I64" s="28" t="s">
        <v>29</v>
      </c>
      <c r="J64" s="29">
        <v>13300374</v>
      </c>
    </row>
    <row r="65" spans="1:10">
      <c r="A65" s="2"/>
      <c r="B65" s="33" t="s">
        <v>22</v>
      </c>
      <c r="C65" s="33" t="s">
        <v>30</v>
      </c>
      <c r="D65" s="33" t="s">
        <v>39</v>
      </c>
      <c r="E65" s="33" t="s">
        <v>104</v>
      </c>
      <c r="F65" s="33" t="s">
        <v>42</v>
      </c>
      <c r="G65" s="33" t="s">
        <v>27</v>
      </c>
      <c r="H65" s="33" t="s">
        <v>32</v>
      </c>
      <c r="I65" s="34" t="s">
        <v>29</v>
      </c>
      <c r="J65" s="35">
        <v>13300398</v>
      </c>
    </row>
    <row r="66" spans="1:10">
      <c r="A66" s="2"/>
      <c r="B66" s="27" t="s">
        <v>22</v>
      </c>
      <c r="C66" s="27" t="s">
        <v>136</v>
      </c>
      <c r="D66" s="27" t="s">
        <v>63</v>
      </c>
      <c r="E66" s="27" t="s">
        <v>86</v>
      </c>
      <c r="F66" s="27" t="s">
        <v>42</v>
      </c>
      <c r="G66" s="27" t="s">
        <v>27</v>
      </c>
      <c r="H66" s="27" t="s">
        <v>32</v>
      </c>
      <c r="I66" s="28" t="s">
        <v>29</v>
      </c>
      <c r="J66" s="29">
        <v>13300416</v>
      </c>
    </row>
    <row r="67" spans="1:10">
      <c r="A67" s="2"/>
      <c r="B67" s="33" t="s">
        <v>22</v>
      </c>
      <c r="C67" s="33" t="s">
        <v>48</v>
      </c>
      <c r="D67" s="33" t="s">
        <v>61</v>
      </c>
      <c r="E67" s="33" t="s">
        <v>151</v>
      </c>
      <c r="F67" s="33" t="s">
        <v>42</v>
      </c>
      <c r="G67" s="33" t="s">
        <v>27</v>
      </c>
      <c r="H67" s="33" t="s">
        <v>32</v>
      </c>
      <c r="I67" s="34" t="s">
        <v>29</v>
      </c>
      <c r="J67" s="35">
        <v>13300428</v>
      </c>
    </row>
    <row r="68" spans="1:10">
      <c r="A68" s="2"/>
      <c r="B68" s="27" t="s">
        <v>22</v>
      </c>
      <c r="C68" s="27" t="s">
        <v>152</v>
      </c>
      <c r="D68" s="27" t="s">
        <v>57</v>
      </c>
      <c r="E68" s="27" t="s">
        <v>25</v>
      </c>
      <c r="F68" s="27" t="s">
        <v>42</v>
      </c>
      <c r="G68" s="27" t="s">
        <v>27</v>
      </c>
      <c r="H68" s="27" t="s">
        <v>32</v>
      </c>
      <c r="I68" s="28" t="s">
        <v>29</v>
      </c>
      <c r="J68" s="29">
        <v>13300430</v>
      </c>
    </row>
    <row r="69" spans="1:10">
      <c r="A69" s="2"/>
      <c r="B69" s="33" t="s">
        <v>22</v>
      </c>
      <c r="C69" s="33" t="s">
        <v>144</v>
      </c>
      <c r="D69" s="33" t="s">
        <v>59</v>
      </c>
      <c r="E69" s="33" t="s">
        <v>25</v>
      </c>
      <c r="F69" s="33" t="s">
        <v>42</v>
      </c>
      <c r="G69" s="33" t="s">
        <v>27</v>
      </c>
      <c r="H69" s="33" t="s">
        <v>28</v>
      </c>
      <c r="I69" s="34" t="s">
        <v>29</v>
      </c>
      <c r="J69" s="35">
        <v>13300441</v>
      </c>
    </row>
    <row r="70" spans="1:10">
      <c r="A70" s="2"/>
      <c r="B70" s="27" t="s">
        <v>22</v>
      </c>
      <c r="C70" s="27" t="s">
        <v>148</v>
      </c>
      <c r="D70" s="27" t="s">
        <v>61</v>
      </c>
      <c r="E70" s="27" t="s">
        <v>86</v>
      </c>
      <c r="F70" s="27" t="s">
        <v>42</v>
      </c>
      <c r="G70" s="27" t="s">
        <v>27</v>
      </c>
      <c r="H70" s="27" t="s">
        <v>28</v>
      </c>
      <c r="I70" s="28" t="s">
        <v>29</v>
      </c>
      <c r="J70" s="29">
        <v>13300453</v>
      </c>
    </row>
    <row r="71" spans="1:10">
      <c r="A71" s="2"/>
      <c r="B71" s="33" t="s">
        <v>22</v>
      </c>
      <c r="C71" s="33" t="s">
        <v>150</v>
      </c>
      <c r="D71" s="33" t="s">
        <v>31</v>
      </c>
      <c r="E71" s="33" t="s">
        <v>25</v>
      </c>
      <c r="F71" s="33" t="s">
        <v>42</v>
      </c>
      <c r="G71" s="33" t="s">
        <v>27</v>
      </c>
      <c r="H71" s="33" t="s">
        <v>133</v>
      </c>
      <c r="I71" s="34" t="s">
        <v>29</v>
      </c>
      <c r="J71" s="35">
        <v>13302334</v>
      </c>
    </row>
    <row r="72" spans="1:10">
      <c r="A72" s="2"/>
      <c r="B72" s="27" t="s">
        <v>22</v>
      </c>
      <c r="C72" s="27" t="s">
        <v>83</v>
      </c>
      <c r="D72" s="27" t="s">
        <v>57</v>
      </c>
      <c r="E72" s="27" t="s">
        <v>68</v>
      </c>
      <c r="F72" s="27" t="s">
        <v>42</v>
      </c>
      <c r="G72" s="27" t="s">
        <v>27</v>
      </c>
      <c r="H72" s="27" t="s">
        <v>32</v>
      </c>
      <c r="I72" s="28" t="s">
        <v>29</v>
      </c>
      <c r="J72" s="29">
        <v>13400769</v>
      </c>
    </row>
    <row r="73" spans="1:10">
      <c r="A73" s="2"/>
      <c r="B73" s="33" t="s">
        <v>22</v>
      </c>
      <c r="C73" s="33" t="s">
        <v>156</v>
      </c>
      <c r="D73" s="33" t="s">
        <v>37</v>
      </c>
      <c r="E73" s="33" t="s">
        <v>158</v>
      </c>
      <c r="F73" s="33" t="s">
        <v>42</v>
      </c>
      <c r="G73" s="33" t="s">
        <v>27</v>
      </c>
      <c r="H73" s="33" t="s">
        <v>28</v>
      </c>
      <c r="I73" s="34" t="s">
        <v>29</v>
      </c>
      <c r="J73" s="35">
        <v>13400770</v>
      </c>
    </row>
    <row r="74" spans="1:10">
      <c r="A74" s="2"/>
      <c r="B74" s="27" t="s">
        <v>22</v>
      </c>
      <c r="C74" s="27" t="s">
        <v>90</v>
      </c>
      <c r="D74" s="27" t="s">
        <v>24</v>
      </c>
      <c r="E74" s="27" t="s">
        <v>25</v>
      </c>
      <c r="F74" s="27" t="s">
        <v>42</v>
      </c>
      <c r="G74" s="27" t="s">
        <v>27</v>
      </c>
      <c r="H74" s="27" t="s">
        <v>28</v>
      </c>
      <c r="I74" s="28" t="s">
        <v>29</v>
      </c>
      <c r="J74" s="29">
        <v>13400782</v>
      </c>
    </row>
    <row r="75" spans="1:10">
      <c r="A75" s="2"/>
      <c r="B75" s="33" t="s">
        <v>22</v>
      </c>
      <c r="C75" s="33" t="s">
        <v>159</v>
      </c>
      <c r="D75" s="33" t="s">
        <v>35</v>
      </c>
      <c r="E75" s="33" t="s">
        <v>124</v>
      </c>
      <c r="F75" s="33" t="s">
        <v>42</v>
      </c>
      <c r="G75" s="33" t="s">
        <v>27</v>
      </c>
      <c r="H75" s="33" t="s">
        <v>28</v>
      </c>
      <c r="I75" s="34" t="s">
        <v>29</v>
      </c>
      <c r="J75" s="35">
        <v>13400794</v>
      </c>
    </row>
    <row r="76" spans="1:10">
      <c r="A76" s="2"/>
      <c r="B76" s="27" t="s">
        <v>22</v>
      </c>
      <c r="C76" s="27" t="s">
        <v>161</v>
      </c>
      <c r="D76" s="27" t="s">
        <v>24</v>
      </c>
      <c r="E76" s="27" t="s">
        <v>68</v>
      </c>
      <c r="F76" s="27" t="s">
        <v>42</v>
      </c>
      <c r="G76" s="27" t="s">
        <v>27</v>
      </c>
      <c r="H76" s="27" t="s">
        <v>32</v>
      </c>
      <c r="I76" s="28" t="s">
        <v>29</v>
      </c>
      <c r="J76" s="29">
        <v>13400848</v>
      </c>
    </row>
    <row r="77" spans="1:10">
      <c r="A77" s="2"/>
      <c r="B77" s="33" t="s">
        <v>22</v>
      </c>
      <c r="C77" s="33" t="s">
        <v>162</v>
      </c>
      <c r="D77" s="33" t="s">
        <v>57</v>
      </c>
      <c r="E77" s="33" t="s">
        <v>163</v>
      </c>
      <c r="F77" s="33" t="s">
        <v>42</v>
      </c>
      <c r="G77" s="33" t="s">
        <v>27</v>
      </c>
      <c r="H77" s="33" t="s">
        <v>28</v>
      </c>
      <c r="I77" s="34" t="s">
        <v>29</v>
      </c>
      <c r="J77" s="35">
        <v>13400850</v>
      </c>
    </row>
    <row r="78" spans="1:10">
      <c r="A78" s="2"/>
      <c r="B78" s="27" t="s">
        <v>22</v>
      </c>
      <c r="C78" s="27" t="s">
        <v>165</v>
      </c>
      <c r="D78" s="27" t="s">
        <v>63</v>
      </c>
      <c r="E78" s="27" t="s">
        <v>25</v>
      </c>
      <c r="F78" s="27" t="s">
        <v>42</v>
      </c>
      <c r="G78" s="27" t="s">
        <v>27</v>
      </c>
      <c r="H78" s="27" t="s">
        <v>28</v>
      </c>
      <c r="I78" s="28" t="s">
        <v>29</v>
      </c>
      <c r="J78" s="29">
        <v>13400873</v>
      </c>
    </row>
    <row r="79" spans="1:10">
      <c r="A79" s="2"/>
      <c r="B79" s="33" t="s">
        <v>22</v>
      </c>
      <c r="C79" s="33" t="s">
        <v>166</v>
      </c>
      <c r="D79" s="33" t="s">
        <v>57</v>
      </c>
      <c r="E79" s="33" t="s">
        <v>25</v>
      </c>
      <c r="F79" s="33" t="s">
        <v>42</v>
      </c>
      <c r="G79" s="33" t="s">
        <v>27</v>
      </c>
      <c r="H79" s="33" t="s">
        <v>28</v>
      </c>
      <c r="I79" s="34" t="s">
        <v>29</v>
      </c>
      <c r="J79" s="35">
        <v>13400897</v>
      </c>
    </row>
    <row r="80" spans="1:10">
      <c r="A80" s="2"/>
      <c r="B80" s="27" t="s">
        <v>22</v>
      </c>
      <c r="C80" s="27" t="s">
        <v>168</v>
      </c>
      <c r="D80" s="27" t="s">
        <v>24</v>
      </c>
      <c r="E80" s="27" t="s">
        <v>25</v>
      </c>
      <c r="F80" s="27" t="s">
        <v>42</v>
      </c>
      <c r="G80" s="27" t="s">
        <v>27</v>
      </c>
      <c r="H80" s="27" t="s">
        <v>28</v>
      </c>
      <c r="I80" s="28" t="s">
        <v>29</v>
      </c>
      <c r="J80" s="29">
        <v>13400915</v>
      </c>
    </row>
    <row r="81" spans="1:10">
      <c r="A81" s="2"/>
      <c r="B81" s="33" t="s">
        <v>22</v>
      </c>
      <c r="C81" s="33" t="s">
        <v>169</v>
      </c>
      <c r="D81" s="33" t="s">
        <v>59</v>
      </c>
      <c r="E81" s="33" t="s">
        <v>25</v>
      </c>
      <c r="F81" s="33" t="s">
        <v>42</v>
      </c>
      <c r="G81" s="33" t="s">
        <v>27</v>
      </c>
      <c r="H81" s="33" t="s">
        <v>28</v>
      </c>
      <c r="I81" s="34" t="s">
        <v>29</v>
      </c>
      <c r="J81" s="35">
        <v>13400939</v>
      </c>
    </row>
    <row r="82" spans="1:10">
      <c r="A82" s="2"/>
      <c r="B82" s="27" t="s">
        <v>22</v>
      </c>
      <c r="C82" s="27" t="s">
        <v>85</v>
      </c>
      <c r="D82" s="27" t="s">
        <v>61</v>
      </c>
      <c r="E82" s="27" t="s">
        <v>68</v>
      </c>
      <c r="F82" s="27" t="s">
        <v>42</v>
      </c>
      <c r="G82" s="27" t="s">
        <v>27</v>
      </c>
      <c r="H82" s="27" t="s">
        <v>32</v>
      </c>
      <c r="I82" s="28" t="s">
        <v>29</v>
      </c>
      <c r="J82" s="29">
        <v>13400940</v>
      </c>
    </row>
    <row r="83" spans="1:10">
      <c r="A83" s="2"/>
      <c r="B83" s="33" t="s">
        <v>22</v>
      </c>
      <c r="C83" s="33" t="s">
        <v>170</v>
      </c>
      <c r="D83" s="33" t="s">
        <v>31</v>
      </c>
      <c r="E83" s="33" t="s">
        <v>146</v>
      </c>
      <c r="F83" s="33" t="s">
        <v>42</v>
      </c>
      <c r="G83" s="33" t="s">
        <v>27</v>
      </c>
      <c r="H83" s="33" t="s">
        <v>32</v>
      </c>
      <c r="I83" s="34" t="s">
        <v>29</v>
      </c>
      <c r="J83" s="35">
        <v>13402742</v>
      </c>
    </row>
    <row r="84" spans="1:10">
      <c r="A84" s="2"/>
      <c r="B84" s="27" t="s">
        <v>22</v>
      </c>
      <c r="C84" s="27" t="s">
        <v>171</v>
      </c>
      <c r="D84" s="27" t="s">
        <v>24</v>
      </c>
      <c r="E84" s="27" t="s">
        <v>146</v>
      </c>
      <c r="F84" s="27" t="s">
        <v>42</v>
      </c>
      <c r="G84" s="27" t="s">
        <v>27</v>
      </c>
      <c r="H84" s="27" t="s">
        <v>32</v>
      </c>
      <c r="I84" s="28" t="s">
        <v>29</v>
      </c>
      <c r="J84" s="29">
        <v>13500466</v>
      </c>
    </row>
    <row r="85" spans="1:10">
      <c r="A85" s="2"/>
      <c r="B85" s="33" t="s">
        <v>22</v>
      </c>
      <c r="C85" s="33" t="s">
        <v>172</v>
      </c>
      <c r="D85" s="33" t="s">
        <v>31</v>
      </c>
      <c r="E85" s="33" t="s">
        <v>25</v>
      </c>
      <c r="F85" s="33" t="s">
        <v>42</v>
      </c>
      <c r="G85" s="33" t="s">
        <v>27</v>
      </c>
      <c r="H85" s="33" t="s">
        <v>28</v>
      </c>
      <c r="I85" s="34" t="s">
        <v>29</v>
      </c>
      <c r="J85" s="35">
        <v>13500478</v>
      </c>
    </row>
    <row r="86" spans="1:10">
      <c r="A86" s="2"/>
      <c r="B86" s="27" t="s">
        <v>22</v>
      </c>
      <c r="C86" s="27" t="s">
        <v>174</v>
      </c>
      <c r="D86" s="27" t="s">
        <v>24</v>
      </c>
      <c r="E86" s="27" t="s">
        <v>93</v>
      </c>
      <c r="F86" s="27" t="s">
        <v>42</v>
      </c>
      <c r="G86" s="27" t="s">
        <v>27</v>
      </c>
      <c r="H86" s="27" t="s">
        <v>28</v>
      </c>
      <c r="I86" s="28" t="s">
        <v>29</v>
      </c>
      <c r="J86" s="29">
        <v>13500491</v>
      </c>
    </row>
    <row r="87" spans="1:10">
      <c r="A87" s="2"/>
      <c r="B87" s="33" t="s">
        <v>22</v>
      </c>
      <c r="C87" s="33" t="s">
        <v>175</v>
      </c>
      <c r="D87" s="33" t="s">
        <v>53</v>
      </c>
      <c r="E87" s="33" t="s">
        <v>176</v>
      </c>
      <c r="F87" s="33" t="s">
        <v>42</v>
      </c>
      <c r="G87" s="33" t="s">
        <v>27</v>
      </c>
      <c r="H87" s="33" t="s">
        <v>28</v>
      </c>
      <c r="I87" s="34" t="s">
        <v>29</v>
      </c>
      <c r="J87" s="35">
        <v>13500508</v>
      </c>
    </row>
    <row r="88" spans="1:10">
      <c r="A88" s="2"/>
      <c r="B88" s="27" t="s">
        <v>22</v>
      </c>
      <c r="C88" s="27" t="s">
        <v>177</v>
      </c>
      <c r="D88" s="27" t="s">
        <v>35</v>
      </c>
      <c r="E88" s="27" t="s">
        <v>46</v>
      </c>
      <c r="F88" s="27" t="s">
        <v>42</v>
      </c>
      <c r="G88" s="27" t="s">
        <v>27</v>
      </c>
      <c r="H88" s="27" t="s">
        <v>32</v>
      </c>
      <c r="I88" s="28" t="s">
        <v>29</v>
      </c>
      <c r="J88" s="29">
        <v>13500521</v>
      </c>
    </row>
    <row r="89" spans="1:10">
      <c r="A89" s="2"/>
      <c r="B89" s="33" t="s">
        <v>22</v>
      </c>
      <c r="C89" s="33" t="s">
        <v>72</v>
      </c>
      <c r="D89" s="33" t="s">
        <v>24</v>
      </c>
      <c r="E89" s="33" t="s">
        <v>178</v>
      </c>
      <c r="F89" s="33" t="s">
        <v>42</v>
      </c>
      <c r="G89" s="33" t="s">
        <v>27</v>
      </c>
      <c r="H89" s="33" t="s">
        <v>32</v>
      </c>
      <c r="I89" s="34" t="s">
        <v>29</v>
      </c>
      <c r="J89" s="35">
        <v>13500533</v>
      </c>
    </row>
    <row r="90" spans="1:10">
      <c r="A90" s="2"/>
      <c r="B90" s="27" t="s">
        <v>22</v>
      </c>
      <c r="C90" s="27" t="s">
        <v>173</v>
      </c>
      <c r="D90" s="27" t="s">
        <v>57</v>
      </c>
      <c r="E90" s="27" t="s">
        <v>25</v>
      </c>
      <c r="F90" s="27" t="s">
        <v>42</v>
      </c>
      <c r="G90" s="27" t="s">
        <v>27</v>
      </c>
      <c r="H90" s="27" t="s">
        <v>32</v>
      </c>
      <c r="I90" s="28" t="s">
        <v>29</v>
      </c>
      <c r="J90" s="29">
        <v>13500545</v>
      </c>
    </row>
    <row r="91" spans="1:10">
      <c r="A91" s="2"/>
      <c r="B91" s="33" t="s">
        <v>22</v>
      </c>
      <c r="C91" s="33" t="s">
        <v>179</v>
      </c>
      <c r="D91" s="33" t="s">
        <v>24</v>
      </c>
      <c r="E91" s="33" t="s">
        <v>146</v>
      </c>
      <c r="F91" s="33" t="s">
        <v>42</v>
      </c>
      <c r="G91" s="33" t="s">
        <v>27</v>
      </c>
      <c r="H91" s="33" t="s">
        <v>32</v>
      </c>
      <c r="I91" s="34" t="s">
        <v>29</v>
      </c>
      <c r="J91" s="35">
        <v>13500594</v>
      </c>
    </row>
    <row r="92" spans="1:10">
      <c r="A92" s="2"/>
      <c r="B92" s="27" t="s">
        <v>22</v>
      </c>
      <c r="C92" s="27" t="s">
        <v>180</v>
      </c>
      <c r="D92" s="27" t="s">
        <v>35</v>
      </c>
      <c r="E92" s="27" t="s">
        <v>25</v>
      </c>
      <c r="F92" s="27" t="s">
        <v>42</v>
      </c>
      <c r="G92" s="27" t="s">
        <v>27</v>
      </c>
      <c r="H92" s="27" t="s">
        <v>32</v>
      </c>
      <c r="I92" s="28" t="s">
        <v>29</v>
      </c>
      <c r="J92" s="29">
        <v>13500612</v>
      </c>
    </row>
    <row r="93" spans="1:10">
      <c r="A93" s="2"/>
      <c r="B93" s="33" t="s">
        <v>22</v>
      </c>
      <c r="C93" s="33" t="s">
        <v>103</v>
      </c>
      <c r="D93" s="33" t="s">
        <v>24</v>
      </c>
      <c r="E93" s="33" t="s">
        <v>178</v>
      </c>
      <c r="F93" s="33" t="s">
        <v>42</v>
      </c>
      <c r="G93" s="33" t="s">
        <v>27</v>
      </c>
      <c r="H93" s="33" t="s">
        <v>32</v>
      </c>
      <c r="I93" s="34" t="s">
        <v>29</v>
      </c>
      <c r="J93" s="35">
        <v>13500624</v>
      </c>
    </row>
    <row r="94" spans="1:10">
      <c r="A94" s="2"/>
      <c r="B94" s="27" t="s">
        <v>22</v>
      </c>
      <c r="C94" s="27" t="s">
        <v>101</v>
      </c>
      <c r="D94" s="27" t="s">
        <v>63</v>
      </c>
      <c r="E94" s="27" t="s">
        <v>25</v>
      </c>
      <c r="F94" s="27" t="s">
        <v>42</v>
      </c>
      <c r="G94" s="27" t="s">
        <v>27</v>
      </c>
      <c r="H94" s="27" t="s">
        <v>28</v>
      </c>
      <c r="I94" s="28" t="s">
        <v>29</v>
      </c>
      <c r="J94" s="29">
        <v>13500636</v>
      </c>
    </row>
    <row r="95" spans="1:10">
      <c r="A95" s="2"/>
      <c r="B95" s="33" t="s">
        <v>22</v>
      </c>
      <c r="C95" s="33" t="s">
        <v>182</v>
      </c>
      <c r="D95" s="33" t="s">
        <v>57</v>
      </c>
      <c r="E95" s="33" t="s">
        <v>183</v>
      </c>
      <c r="F95" s="33" t="s">
        <v>42</v>
      </c>
      <c r="G95" s="33" t="s">
        <v>27</v>
      </c>
      <c r="H95" s="33" t="s">
        <v>32</v>
      </c>
      <c r="I95" s="34" t="s">
        <v>29</v>
      </c>
      <c r="J95" s="35">
        <v>13500648</v>
      </c>
    </row>
    <row r="96" spans="1:10">
      <c r="A96" s="2"/>
      <c r="B96" s="27" t="s">
        <v>22</v>
      </c>
      <c r="C96" s="27" t="s">
        <v>79</v>
      </c>
      <c r="D96" s="27" t="s">
        <v>35</v>
      </c>
      <c r="E96" s="27" t="s">
        <v>178</v>
      </c>
      <c r="F96" s="27" t="s">
        <v>42</v>
      </c>
      <c r="G96" s="27" t="s">
        <v>27</v>
      </c>
      <c r="H96" s="27" t="s">
        <v>32</v>
      </c>
      <c r="I96" s="28" t="s">
        <v>29</v>
      </c>
      <c r="J96" s="29">
        <v>13500650</v>
      </c>
    </row>
    <row r="97" spans="1:10">
      <c r="A97" s="2"/>
      <c r="B97" s="33" t="s">
        <v>22</v>
      </c>
      <c r="C97" s="33" t="s">
        <v>181</v>
      </c>
      <c r="D97" s="33" t="s">
        <v>24</v>
      </c>
      <c r="E97" s="33" t="s">
        <v>25</v>
      </c>
      <c r="F97" s="33" t="s">
        <v>42</v>
      </c>
      <c r="G97" s="33" t="s">
        <v>27</v>
      </c>
      <c r="H97" s="33" t="s">
        <v>28</v>
      </c>
      <c r="I97" s="34" t="s">
        <v>29</v>
      </c>
      <c r="J97" s="35">
        <v>13500685</v>
      </c>
    </row>
    <row r="98" spans="1:10">
      <c r="A98" s="2"/>
      <c r="B98" s="27" t="s">
        <v>22</v>
      </c>
      <c r="C98" s="27" t="s">
        <v>184</v>
      </c>
      <c r="D98" s="27" t="s">
        <v>24</v>
      </c>
      <c r="E98" s="27" t="s">
        <v>89</v>
      </c>
      <c r="F98" s="27" t="s">
        <v>42</v>
      </c>
      <c r="G98" s="27" t="s">
        <v>27</v>
      </c>
      <c r="H98" s="27" t="s">
        <v>32</v>
      </c>
      <c r="I98" s="28" t="s">
        <v>29</v>
      </c>
      <c r="J98" s="29">
        <v>13600333</v>
      </c>
    </row>
    <row r="99" spans="1:10">
      <c r="A99" s="2"/>
      <c r="B99" s="33" t="s">
        <v>22</v>
      </c>
      <c r="C99" s="33" t="s">
        <v>60</v>
      </c>
      <c r="D99" s="33" t="s">
        <v>65</v>
      </c>
      <c r="E99" s="33" t="s">
        <v>25</v>
      </c>
      <c r="F99" s="33" t="s">
        <v>42</v>
      </c>
      <c r="G99" s="33" t="s">
        <v>27</v>
      </c>
      <c r="H99" s="33" t="s">
        <v>28</v>
      </c>
      <c r="I99" s="34" t="s">
        <v>29</v>
      </c>
      <c r="J99" s="35">
        <v>13600345</v>
      </c>
    </row>
    <row r="100" spans="1:10">
      <c r="A100" s="2"/>
      <c r="B100" s="27" t="s">
        <v>22</v>
      </c>
      <c r="C100" s="27" t="s">
        <v>185</v>
      </c>
      <c r="D100" s="27" t="s">
        <v>37</v>
      </c>
      <c r="E100" s="27" t="s">
        <v>25</v>
      </c>
      <c r="F100" s="27" t="s">
        <v>42</v>
      </c>
      <c r="G100" s="27" t="s">
        <v>27</v>
      </c>
      <c r="H100" s="27" t="s">
        <v>28</v>
      </c>
      <c r="I100" s="28" t="s">
        <v>29</v>
      </c>
      <c r="J100" s="29">
        <v>13600357</v>
      </c>
    </row>
    <row r="101" spans="1:10">
      <c r="A101" s="2"/>
      <c r="B101" s="33" t="s">
        <v>22</v>
      </c>
      <c r="C101" s="33" t="s">
        <v>187</v>
      </c>
      <c r="D101" s="33" t="s">
        <v>53</v>
      </c>
      <c r="E101" s="33" t="s">
        <v>25</v>
      </c>
      <c r="F101" s="33" t="s">
        <v>42</v>
      </c>
      <c r="G101" s="33" t="s">
        <v>27</v>
      </c>
      <c r="H101" s="33" t="s">
        <v>28</v>
      </c>
      <c r="I101" s="34" t="s">
        <v>29</v>
      </c>
      <c r="J101" s="35">
        <v>13600370</v>
      </c>
    </row>
    <row r="102" spans="1:10">
      <c r="A102" s="2"/>
      <c r="B102" s="27" t="s">
        <v>22</v>
      </c>
      <c r="C102" s="27" t="s">
        <v>189</v>
      </c>
      <c r="D102" s="27" t="s">
        <v>63</v>
      </c>
      <c r="E102" s="27" t="s">
        <v>25</v>
      </c>
      <c r="F102" s="27" t="s">
        <v>42</v>
      </c>
      <c r="G102" s="27" t="s">
        <v>27</v>
      </c>
      <c r="H102" s="27" t="s">
        <v>28</v>
      </c>
      <c r="I102" s="28" t="s">
        <v>29</v>
      </c>
      <c r="J102" s="29">
        <v>13600382</v>
      </c>
    </row>
    <row r="103" spans="1:10">
      <c r="A103" s="2"/>
      <c r="B103" s="33" t="s">
        <v>22</v>
      </c>
      <c r="C103" s="33" t="s">
        <v>191</v>
      </c>
      <c r="D103" s="33" t="s">
        <v>59</v>
      </c>
      <c r="E103" s="33" t="s">
        <v>89</v>
      </c>
      <c r="F103" s="33" t="s">
        <v>42</v>
      </c>
      <c r="G103" s="33" t="s">
        <v>27</v>
      </c>
      <c r="H103" s="33" t="s">
        <v>32</v>
      </c>
      <c r="I103" s="34" t="s">
        <v>29</v>
      </c>
      <c r="J103" s="35">
        <v>13600394</v>
      </c>
    </row>
    <row r="104" spans="1:10">
      <c r="A104" s="2"/>
      <c r="B104" s="27" t="s">
        <v>22</v>
      </c>
      <c r="C104" s="27" t="s">
        <v>194</v>
      </c>
      <c r="D104" s="27" t="s">
        <v>63</v>
      </c>
      <c r="E104" s="27" t="s">
        <v>40</v>
      </c>
      <c r="F104" s="27" t="s">
        <v>42</v>
      </c>
      <c r="G104" s="27" t="s">
        <v>27</v>
      </c>
      <c r="H104" s="27" t="s">
        <v>32</v>
      </c>
      <c r="I104" s="28" t="s">
        <v>29</v>
      </c>
      <c r="J104" s="29">
        <v>13600412</v>
      </c>
    </row>
    <row r="105" spans="1:10">
      <c r="A105" s="2"/>
      <c r="B105" s="33" t="s">
        <v>22</v>
      </c>
      <c r="C105" s="33" t="s">
        <v>195</v>
      </c>
      <c r="D105" s="33" t="s">
        <v>47</v>
      </c>
      <c r="E105" s="33" t="s">
        <v>25</v>
      </c>
      <c r="F105" s="33" t="s">
        <v>42</v>
      </c>
      <c r="G105" s="33" t="s">
        <v>27</v>
      </c>
      <c r="H105" s="33" t="s">
        <v>32</v>
      </c>
      <c r="I105" s="34" t="s">
        <v>29</v>
      </c>
      <c r="J105" s="35">
        <v>13600424</v>
      </c>
    </row>
    <row r="106" spans="1:10">
      <c r="A106" s="2"/>
      <c r="B106" s="27" t="s">
        <v>22</v>
      </c>
      <c r="C106" s="27" t="s">
        <v>196</v>
      </c>
      <c r="D106" s="27" t="s">
        <v>91</v>
      </c>
      <c r="E106" s="27" t="s">
        <v>25</v>
      </c>
      <c r="F106" s="27" t="s">
        <v>42</v>
      </c>
      <c r="G106" s="27" t="s">
        <v>27</v>
      </c>
      <c r="H106" s="27" t="s">
        <v>28</v>
      </c>
      <c r="I106" s="28" t="s">
        <v>29</v>
      </c>
      <c r="J106" s="29">
        <v>13600436</v>
      </c>
    </row>
    <row r="107" spans="1:10">
      <c r="A107" s="2"/>
      <c r="B107" s="33" t="s">
        <v>22</v>
      </c>
      <c r="C107" s="33" t="s">
        <v>112</v>
      </c>
      <c r="D107" s="33" t="s">
        <v>24</v>
      </c>
      <c r="E107" s="33" t="s">
        <v>197</v>
      </c>
      <c r="F107" s="33" t="s">
        <v>42</v>
      </c>
      <c r="G107" s="33" t="s">
        <v>27</v>
      </c>
      <c r="H107" s="33" t="s">
        <v>32</v>
      </c>
      <c r="I107" s="34" t="s">
        <v>29</v>
      </c>
      <c r="J107" s="35">
        <v>13600448</v>
      </c>
    </row>
    <row r="108" spans="1:10">
      <c r="A108" s="2"/>
      <c r="B108" s="27" t="s">
        <v>22</v>
      </c>
      <c r="C108" s="27" t="s">
        <v>114</v>
      </c>
      <c r="D108" s="27" t="s">
        <v>59</v>
      </c>
      <c r="E108" s="27" t="s">
        <v>25</v>
      </c>
      <c r="F108" s="27" t="s">
        <v>42</v>
      </c>
      <c r="G108" s="27" t="s">
        <v>27</v>
      </c>
      <c r="H108" s="27" t="s">
        <v>28</v>
      </c>
      <c r="I108" s="28" t="s">
        <v>29</v>
      </c>
      <c r="J108" s="29">
        <v>13600450</v>
      </c>
    </row>
    <row r="109" spans="1:10">
      <c r="A109" s="2"/>
      <c r="B109" s="33" t="s">
        <v>22</v>
      </c>
      <c r="C109" s="33" t="s">
        <v>80</v>
      </c>
      <c r="D109" s="33" t="s">
        <v>35</v>
      </c>
      <c r="E109" s="33" t="s">
        <v>25</v>
      </c>
      <c r="F109" s="33" t="s">
        <v>42</v>
      </c>
      <c r="G109" s="33" t="s">
        <v>27</v>
      </c>
      <c r="H109" s="33" t="s">
        <v>28</v>
      </c>
      <c r="I109" s="34" t="s">
        <v>29</v>
      </c>
      <c r="J109" s="35">
        <v>13600461</v>
      </c>
    </row>
    <row r="110" spans="1:10">
      <c r="A110" s="2"/>
      <c r="B110" s="27" t="s">
        <v>22</v>
      </c>
      <c r="C110" s="27" t="s">
        <v>198</v>
      </c>
      <c r="D110" s="27" t="s">
        <v>47</v>
      </c>
      <c r="E110" s="27" t="s">
        <v>25</v>
      </c>
      <c r="F110" s="27" t="s">
        <v>42</v>
      </c>
      <c r="G110" s="27" t="s">
        <v>27</v>
      </c>
      <c r="H110" s="27" t="s">
        <v>32</v>
      </c>
      <c r="I110" s="28" t="s">
        <v>29</v>
      </c>
      <c r="J110" s="29">
        <v>13600485</v>
      </c>
    </row>
    <row r="111" spans="1:10">
      <c r="A111" s="2"/>
      <c r="B111" s="33" t="s">
        <v>22</v>
      </c>
      <c r="C111" s="33" t="s">
        <v>155</v>
      </c>
      <c r="D111" s="33" t="s">
        <v>63</v>
      </c>
      <c r="E111" s="33" t="s">
        <v>68</v>
      </c>
      <c r="F111" s="33" t="s">
        <v>42</v>
      </c>
      <c r="G111" s="33" t="s">
        <v>27</v>
      </c>
      <c r="H111" s="33" t="s">
        <v>32</v>
      </c>
      <c r="I111" s="34" t="s">
        <v>29</v>
      </c>
      <c r="J111" s="35">
        <v>13600497</v>
      </c>
    </row>
    <row r="112" spans="1:10">
      <c r="A112" s="2"/>
      <c r="B112" s="27" t="s">
        <v>22</v>
      </c>
      <c r="C112" s="27" t="s">
        <v>200</v>
      </c>
      <c r="D112" s="27" t="s">
        <v>65</v>
      </c>
      <c r="E112" s="27" t="s">
        <v>25</v>
      </c>
      <c r="F112" s="27" t="s">
        <v>42</v>
      </c>
      <c r="G112" s="27" t="s">
        <v>27</v>
      </c>
      <c r="H112" s="27" t="s">
        <v>28</v>
      </c>
      <c r="I112" s="28" t="s">
        <v>29</v>
      </c>
      <c r="J112" s="29">
        <v>13600503</v>
      </c>
    </row>
    <row r="113" spans="1:10">
      <c r="A113" s="2"/>
      <c r="B113" s="33" t="s">
        <v>22</v>
      </c>
      <c r="C113" s="33" t="s">
        <v>109</v>
      </c>
      <c r="D113" s="33" t="s">
        <v>65</v>
      </c>
      <c r="E113" s="33" t="s">
        <v>146</v>
      </c>
      <c r="F113" s="33" t="s">
        <v>42</v>
      </c>
      <c r="G113" s="33" t="s">
        <v>27</v>
      </c>
      <c r="H113" s="33" t="s">
        <v>32</v>
      </c>
      <c r="I113" s="34" t="s">
        <v>29</v>
      </c>
      <c r="J113" s="35">
        <v>13600515</v>
      </c>
    </row>
    <row r="114" spans="1:10">
      <c r="A114" s="2"/>
      <c r="B114" s="27" t="s">
        <v>22</v>
      </c>
      <c r="C114" s="27" t="s">
        <v>193</v>
      </c>
      <c r="D114" s="27" t="s">
        <v>70</v>
      </c>
      <c r="E114" s="27" t="s">
        <v>89</v>
      </c>
      <c r="F114" s="27" t="s">
        <v>42</v>
      </c>
      <c r="G114" s="27" t="s">
        <v>27</v>
      </c>
      <c r="H114" s="27" t="s">
        <v>28</v>
      </c>
      <c r="I114" s="28" t="s">
        <v>29</v>
      </c>
      <c r="J114" s="29">
        <v>13600527</v>
      </c>
    </row>
    <row r="115" spans="1:10">
      <c r="A115" s="2"/>
      <c r="B115" s="33" t="s">
        <v>22</v>
      </c>
      <c r="C115" s="33" t="s">
        <v>186</v>
      </c>
      <c r="D115" s="33" t="s">
        <v>70</v>
      </c>
      <c r="E115" s="33" t="s">
        <v>25</v>
      </c>
      <c r="F115" s="33" t="s">
        <v>42</v>
      </c>
      <c r="G115" s="33" t="s">
        <v>27</v>
      </c>
      <c r="H115" s="33" t="s">
        <v>28</v>
      </c>
      <c r="I115" s="34" t="s">
        <v>29</v>
      </c>
      <c r="J115" s="35">
        <v>13600539</v>
      </c>
    </row>
    <row r="116" spans="1:10">
      <c r="A116" s="2"/>
      <c r="B116" s="27" t="s">
        <v>22</v>
      </c>
      <c r="C116" s="27" t="s">
        <v>190</v>
      </c>
      <c r="D116" s="27" t="s">
        <v>24</v>
      </c>
      <c r="E116" s="27" t="s">
        <v>25</v>
      </c>
      <c r="F116" s="27" t="s">
        <v>42</v>
      </c>
      <c r="G116" s="27" t="s">
        <v>27</v>
      </c>
      <c r="H116" s="27" t="s">
        <v>28</v>
      </c>
      <c r="I116" s="28" t="s">
        <v>29</v>
      </c>
      <c r="J116" s="29">
        <v>13600540</v>
      </c>
    </row>
    <row r="117" spans="1:10">
      <c r="A117" s="2"/>
      <c r="B117" s="33" t="s">
        <v>22</v>
      </c>
      <c r="C117" s="33" t="s">
        <v>202</v>
      </c>
      <c r="D117" s="33" t="s">
        <v>35</v>
      </c>
      <c r="E117" s="33" t="s">
        <v>93</v>
      </c>
      <c r="F117" s="33" t="s">
        <v>42</v>
      </c>
      <c r="G117" s="33" t="s">
        <v>27</v>
      </c>
      <c r="H117" s="33" t="s">
        <v>32</v>
      </c>
      <c r="I117" s="34" t="s">
        <v>29</v>
      </c>
      <c r="J117" s="35">
        <v>13600576</v>
      </c>
    </row>
    <row r="118" spans="1:10">
      <c r="A118" s="2"/>
      <c r="B118" s="27" t="s">
        <v>22</v>
      </c>
      <c r="C118" s="27" t="s">
        <v>188</v>
      </c>
      <c r="D118" s="27" t="s">
        <v>24</v>
      </c>
      <c r="E118" s="27" t="s">
        <v>25</v>
      </c>
      <c r="F118" s="27" t="s">
        <v>42</v>
      </c>
      <c r="G118" s="27" t="s">
        <v>27</v>
      </c>
      <c r="H118" s="27" t="s">
        <v>28</v>
      </c>
      <c r="I118" s="28" t="s">
        <v>29</v>
      </c>
      <c r="J118" s="29">
        <v>13600588</v>
      </c>
    </row>
    <row r="119" spans="1:10">
      <c r="A119" s="2"/>
      <c r="B119" s="33" t="s">
        <v>22</v>
      </c>
      <c r="C119" s="33" t="s">
        <v>64</v>
      </c>
      <c r="D119" s="33" t="s">
        <v>24</v>
      </c>
      <c r="E119" s="33" t="s">
        <v>25</v>
      </c>
      <c r="F119" s="33" t="s">
        <v>42</v>
      </c>
      <c r="G119" s="33" t="s">
        <v>27</v>
      </c>
      <c r="H119" s="33" t="s">
        <v>28</v>
      </c>
      <c r="I119" s="34" t="s">
        <v>29</v>
      </c>
      <c r="J119" s="35">
        <v>13700753</v>
      </c>
    </row>
    <row r="120" spans="1:10">
      <c r="A120" s="2"/>
      <c r="B120" s="27" t="s">
        <v>22</v>
      </c>
      <c r="C120" s="27" t="s">
        <v>210</v>
      </c>
      <c r="D120" s="27" t="s">
        <v>57</v>
      </c>
      <c r="E120" s="27" t="s">
        <v>25</v>
      </c>
      <c r="F120" s="27" t="s">
        <v>42</v>
      </c>
      <c r="G120" s="27" t="s">
        <v>27</v>
      </c>
      <c r="H120" s="27" t="s">
        <v>28</v>
      </c>
      <c r="I120" s="28" t="s">
        <v>29</v>
      </c>
      <c r="J120" s="29">
        <v>13700765</v>
      </c>
    </row>
    <row r="121" spans="1:10">
      <c r="A121" s="2"/>
      <c r="B121" s="33" t="s">
        <v>22</v>
      </c>
      <c r="C121" s="33" t="s">
        <v>212</v>
      </c>
      <c r="D121" s="33" t="s">
        <v>57</v>
      </c>
      <c r="E121" s="33" t="s">
        <v>25</v>
      </c>
      <c r="F121" s="33" t="s">
        <v>42</v>
      </c>
      <c r="G121" s="33" t="s">
        <v>27</v>
      </c>
      <c r="H121" s="33" t="s">
        <v>32</v>
      </c>
      <c r="I121" s="34" t="s">
        <v>29</v>
      </c>
      <c r="J121" s="35">
        <v>13700789</v>
      </c>
    </row>
    <row r="122" spans="1:10">
      <c r="A122" s="2"/>
      <c r="B122" s="27" t="s">
        <v>22</v>
      </c>
      <c r="C122" s="27" t="s">
        <v>204</v>
      </c>
      <c r="D122" s="27" t="s">
        <v>70</v>
      </c>
      <c r="E122" s="27" t="s">
        <v>25</v>
      </c>
      <c r="F122" s="27" t="s">
        <v>42</v>
      </c>
      <c r="G122" s="27" t="s">
        <v>27</v>
      </c>
      <c r="H122" s="27" t="s">
        <v>28</v>
      </c>
      <c r="I122" s="28" t="s">
        <v>29</v>
      </c>
      <c r="J122" s="29">
        <v>13700790</v>
      </c>
    </row>
    <row r="123" spans="1:10">
      <c r="A123" s="2"/>
      <c r="B123" s="33" t="s">
        <v>22</v>
      </c>
      <c r="C123" s="33" t="s">
        <v>121</v>
      </c>
      <c r="D123" s="33" t="s">
        <v>70</v>
      </c>
      <c r="E123" s="33" t="s">
        <v>25</v>
      </c>
      <c r="F123" s="33" t="s">
        <v>42</v>
      </c>
      <c r="G123" s="33" t="s">
        <v>27</v>
      </c>
      <c r="H123" s="33" t="s">
        <v>28</v>
      </c>
      <c r="I123" s="34" t="s">
        <v>29</v>
      </c>
      <c r="J123" s="35">
        <v>13700807</v>
      </c>
    </row>
    <row r="124" spans="1:10">
      <c r="A124" s="2"/>
      <c r="B124" s="27" t="s">
        <v>22</v>
      </c>
      <c r="C124" s="27" t="s">
        <v>66</v>
      </c>
      <c r="D124" s="27" t="s">
        <v>24</v>
      </c>
      <c r="E124" s="27" t="s">
        <v>104</v>
      </c>
      <c r="F124" s="27" t="s">
        <v>42</v>
      </c>
      <c r="G124" s="27" t="s">
        <v>27</v>
      </c>
      <c r="H124" s="27" t="s">
        <v>32</v>
      </c>
      <c r="I124" s="28" t="s">
        <v>29</v>
      </c>
      <c r="J124" s="29">
        <v>13700819</v>
      </c>
    </row>
    <row r="125" spans="1:10">
      <c r="A125" s="2"/>
      <c r="B125" s="33" t="s">
        <v>22</v>
      </c>
      <c r="C125" s="33" t="s">
        <v>216</v>
      </c>
      <c r="D125" s="33" t="s">
        <v>65</v>
      </c>
      <c r="E125" s="33" t="s">
        <v>25</v>
      </c>
      <c r="F125" s="33" t="s">
        <v>42</v>
      </c>
      <c r="G125" s="33" t="s">
        <v>27</v>
      </c>
      <c r="H125" s="33" t="s">
        <v>28</v>
      </c>
      <c r="I125" s="34" t="s">
        <v>29</v>
      </c>
      <c r="J125" s="35">
        <v>13700820</v>
      </c>
    </row>
    <row r="126" spans="1:10">
      <c r="A126" s="2"/>
      <c r="B126" s="27" t="s">
        <v>22</v>
      </c>
      <c r="C126" s="27" t="s">
        <v>205</v>
      </c>
      <c r="D126" s="27" t="s">
        <v>24</v>
      </c>
      <c r="E126" s="27" t="s">
        <v>25</v>
      </c>
      <c r="F126" s="27" t="s">
        <v>42</v>
      </c>
      <c r="G126" s="27" t="s">
        <v>27</v>
      </c>
      <c r="H126" s="27" t="s">
        <v>28</v>
      </c>
      <c r="I126" s="28" t="s">
        <v>29</v>
      </c>
      <c r="J126" s="29">
        <v>13700832</v>
      </c>
    </row>
    <row r="127" spans="1:10">
      <c r="A127" s="2"/>
      <c r="B127" s="33" t="s">
        <v>22</v>
      </c>
      <c r="C127" s="33" t="s">
        <v>84</v>
      </c>
      <c r="D127" s="33" t="s">
        <v>57</v>
      </c>
      <c r="E127" s="33" t="s">
        <v>25</v>
      </c>
      <c r="F127" s="33" t="s">
        <v>42</v>
      </c>
      <c r="G127" s="33" t="s">
        <v>27</v>
      </c>
      <c r="H127" s="33" t="s">
        <v>32</v>
      </c>
      <c r="I127" s="34" t="s">
        <v>29</v>
      </c>
      <c r="J127" s="35">
        <v>13700844</v>
      </c>
    </row>
    <row r="128" spans="1:10">
      <c r="A128" s="2"/>
      <c r="B128" s="27" t="s">
        <v>22</v>
      </c>
      <c r="C128" s="27" t="s">
        <v>208</v>
      </c>
      <c r="D128" s="27" t="s">
        <v>35</v>
      </c>
      <c r="E128" s="27" t="s">
        <v>219</v>
      </c>
      <c r="F128" s="27" t="s">
        <v>42</v>
      </c>
      <c r="G128" s="27" t="s">
        <v>27</v>
      </c>
      <c r="H128" s="27" t="s">
        <v>32</v>
      </c>
      <c r="I128" s="28" t="s">
        <v>29</v>
      </c>
      <c r="J128" s="29">
        <v>13700868</v>
      </c>
    </row>
    <row r="129" spans="1:10">
      <c r="A129" s="2"/>
      <c r="B129" s="33" t="s">
        <v>22</v>
      </c>
      <c r="C129" s="33" t="s">
        <v>41</v>
      </c>
      <c r="D129" s="33" t="s">
        <v>24</v>
      </c>
      <c r="E129" s="33" t="s">
        <v>25</v>
      </c>
      <c r="F129" s="33" t="s">
        <v>42</v>
      </c>
      <c r="G129" s="33" t="s">
        <v>27</v>
      </c>
      <c r="H129" s="33" t="s">
        <v>28</v>
      </c>
      <c r="I129" s="34" t="s">
        <v>29</v>
      </c>
      <c r="J129" s="35">
        <v>13700870</v>
      </c>
    </row>
    <row r="130" spans="1:10">
      <c r="A130" s="2"/>
      <c r="B130" s="27" t="s">
        <v>22</v>
      </c>
      <c r="C130" s="27" t="s">
        <v>87</v>
      </c>
      <c r="D130" s="27" t="s">
        <v>57</v>
      </c>
      <c r="E130" s="27" t="s">
        <v>104</v>
      </c>
      <c r="F130" s="27" t="s">
        <v>42</v>
      </c>
      <c r="G130" s="27" t="s">
        <v>27</v>
      </c>
      <c r="H130" s="27" t="s">
        <v>32</v>
      </c>
      <c r="I130" s="28" t="s">
        <v>29</v>
      </c>
      <c r="J130" s="29">
        <v>13700881</v>
      </c>
    </row>
    <row r="131" spans="1:10">
      <c r="A131" s="2"/>
      <c r="B131" s="33" t="s">
        <v>22</v>
      </c>
      <c r="C131" s="33" t="s">
        <v>209</v>
      </c>
      <c r="D131" s="33" t="s">
        <v>35</v>
      </c>
      <c r="E131" s="33" t="s">
        <v>146</v>
      </c>
      <c r="F131" s="33" t="s">
        <v>42</v>
      </c>
      <c r="G131" s="33" t="s">
        <v>27</v>
      </c>
      <c r="H131" s="33" t="s">
        <v>32</v>
      </c>
      <c r="I131" s="34" t="s">
        <v>29</v>
      </c>
      <c r="J131" s="35">
        <v>13700900</v>
      </c>
    </row>
    <row r="132" spans="1:10">
      <c r="A132" s="2"/>
      <c r="B132" s="27" t="s">
        <v>22</v>
      </c>
      <c r="C132" s="27" t="s">
        <v>221</v>
      </c>
      <c r="D132" s="27" t="s">
        <v>24</v>
      </c>
      <c r="E132" s="27" t="s">
        <v>146</v>
      </c>
      <c r="F132" s="27" t="s">
        <v>42</v>
      </c>
      <c r="G132" s="27" t="s">
        <v>27</v>
      </c>
      <c r="H132" s="27" t="s">
        <v>32</v>
      </c>
      <c r="I132" s="28" t="s">
        <v>29</v>
      </c>
      <c r="J132" s="29">
        <v>13700923</v>
      </c>
    </row>
    <row r="133" spans="1:10">
      <c r="A133" s="2"/>
      <c r="B133" s="33" t="s">
        <v>22</v>
      </c>
      <c r="C133" s="33" t="s">
        <v>215</v>
      </c>
      <c r="D133" s="33" t="s">
        <v>35</v>
      </c>
      <c r="E133" s="33" t="s">
        <v>25</v>
      </c>
      <c r="F133" s="33" t="s">
        <v>42</v>
      </c>
      <c r="G133" s="33" t="s">
        <v>27</v>
      </c>
      <c r="H133" s="33" t="s">
        <v>32</v>
      </c>
      <c r="I133" s="34" t="s">
        <v>29</v>
      </c>
      <c r="J133" s="35">
        <v>13700935</v>
      </c>
    </row>
    <row r="134" spans="1:10">
      <c r="A134" s="2"/>
      <c r="B134" s="27" t="s">
        <v>22</v>
      </c>
      <c r="C134" s="27" t="s">
        <v>213</v>
      </c>
      <c r="D134" s="27" t="s">
        <v>70</v>
      </c>
      <c r="E134" s="27" t="s">
        <v>124</v>
      </c>
      <c r="F134" s="27" t="s">
        <v>42</v>
      </c>
      <c r="G134" s="27" t="s">
        <v>27</v>
      </c>
      <c r="H134" s="27" t="s">
        <v>28</v>
      </c>
      <c r="I134" s="28" t="s">
        <v>29</v>
      </c>
      <c r="J134" s="29">
        <v>13700947</v>
      </c>
    </row>
    <row r="135" spans="1:10">
      <c r="A135" s="2"/>
      <c r="B135" s="33" t="s">
        <v>22</v>
      </c>
      <c r="C135" s="33" t="s">
        <v>120</v>
      </c>
      <c r="D135" s="33" t="s">
        <v>57</v>
      </c>
      <c r="E135" s="33" t="s">
        <v>163</v>
      </c>
      <c r="F135" s="33" t="s">
        <v>42</v>
      </c>
      <c r="G135" s="33" t="s">
        <v>27</v>
      </c>
      <c r="H135" s="33" t="s">
        <v>32</v>
      </c>
      <c r="I135" s="34" t="s">
        <v>29</v>
      </c>
      <c r="J135" s="35">
        <v>13700959</v>
      </c>
    </row>
    <row r="136" spans="1:10">
      <c r="A136" s="2"/>
      <c r="B136" s="27" t="s">
        <v>22</v>
      </c>
      <c r="C136" s="27" t="s">
        <v>222</v>
      </c>
      <c r="D136" s="27" t="s">
        <v>37</v>
      </c>
      <c r="E136" s="27" t="s">
        <v>223</v>
      </c>
      <c r="F136" s="27" t="s">
        <v>42</v>
      </c>
      <c r="G136" s="27" t="s">
        <v>27</v>
      </c>
      <c r="H136" s="27" t="s">
        <v>28</v>
      </c>
      <c r="I136" s="28" t="s">
        <v>29</v>
      </c>
      <c r="J136" s="29">
        <v>13700972</v>
      </c>
    </row>
    <row r="137" spans="1:10">
      <c r="A137" s="2"/>
      <c r="B137" s="33" t="s">
        <v>22</v>
      </c>
      <c r="C137" s="33" t="s">
        <v>211</v>
      </c>
      <c r="D137" s="33" t="s">
        <v>35</v>
      </c>
      <c r="E137" s="33" t="s">
        <v>25</v>
      </c>
      <c r="F137" s="33" t="s">
        <v>42</v>
      </c>
      <c r="G137" s="33" t="s">
        <v>27</v>
      </c>
      <c r="H137" s="33" t="s">
        <v>28</v>
      </c>
      <c r="I137" s="34" t="s">
        <v>29</v>
      </c>
      <c r="J137" s="35">
        <v>13700984</v>
      </c>
    </row>
    <row r="138" spans="1:10">
      <c r="A138" s="2"/>
      <c r="B138" s="27" t="s">
        <v>22</v>
      </c>
      <c r="C138" s="27" t="s">
        <v>207</v>
      </c>
      <c r="D138" s="27" t="s">
        <v>59</v>
      </c>
      <c r="E138" s="27" t="s">
        <v>51</v>
      </c>
      <c r="F138" s="27" t="s">
        <v>42</v>
      </c>
      <c r="G138" s="27" t="s">
        <v>27</v>
      </c>
      <c r="H138" s="27" t="s">
        <v>32</v>
      </c>
      <c r="I138" s="28" t="s">
        <v>29</v>
      </c>
      <c r="J138" s="29">
        <v>13701113</v>
      </c>
    </row>
    <row r="139" spans="1:10">
      <c r="A139" s="2"/>
      <c r="B139" s="33" t="s">
        <v>22</v>
      </c>
      <c r="C139" s="33" t="s">
        <v>227</v>
      </c>
      <c r="D139" s="33" t="s">
        <v>35</v>
      </c>
      <c r="E139" s="33" t="s">
        <v>93</v>
      </c>
      <c r="F139" s="33" t="s">
        <v>42</v>
      </c>
      <c r="G139" s="33" t="s">
        <v>27</v>
      </c>
      <c r="H139" s="33" t="s">
        <v>32</v>
      </c>
      <c r="I139" s="34" t="s">
        <v>29</v>
      </c>
      <c r="J139" s="35">
        <v>13800462</v>
      </c>
    </row>
    <row r="140" spans="1:10">
      <c r="A140" s="2"/>
      <c r="B140" s="27" t="s">
        <v>22</v>
      </c>
      <c r="C140" s="27" t="s">
        <v>229</v>
      </c>
      <c r="D140" s="27" t="s">
        <v>35</v>
      </c>
      <c r="E140" s="27" t="s">
        <v>124</v>
      </c>
      <c r="F140" s="27" t="s">
        <v>42</v>
      </c>
      <c r="G140" s="27" t="s">
        <v>27</v>
      </c>
      <c r="H140" s="27" t="s">
        <v>28</v>
      </c>
      <c r="I140" s="28" t="s">
        <v>29</v>
      </c>
      <c r="J140" s="29">
        <v>13800474</v>
      </c>
    </row>
    <row r="141" spans="1:10">
      <c r="A141" s="2"/>
      <c r="B141" s="33" t="s">
        <v>22</v>
      </c>
      <c r="C141" s="33" t="s">
        <v>230</v>
      </c>
      <c r="D141" s="33" t="s">
        <v>70</v>
      </c>
      <c r="E141" s="33" t="s">
        <v>25</v>
      </c>
      <c r="F141" s="33" t="s">
        <v>42</v>
      </c>
      <c r="G141" s="33" t="s">
        <v>27</v>
      </c>
      <c r="H141" s="33" t="s">
        <v>32</v>
      </c>
      <c r="I141" s="34" t="s">
        <v>29</v>
      </c>
      <c r="J141" s="35">
        <v>13800486</v>
      </c>
    </row>
    <row r="142" spans="1:10">
      <c r="A142" s="2"/>
      <c r="B142" s="27" t="s">
        <v>22</v>
      </c>
      <c r="C142" s="27" t="s">
        <v>231</v>
      </c>
      <c r="D142" s="27" t="s">
        <v>70</v>
      </c>
      <c r="E142" s="27" t="s">
        <v>25</v>
      </c>
      <c r="F142" s="27" t="s">
        <v>42</v>
      </c>
      <c r="G142" s="27" t="s">
        <v>27</v>
      </c>
      <c r="H142" s="27" t="s">
        <v>28</v>
      </c>
      <c r="I142" s="28" t="s">
        <v>29</v>
      </c>
      <c r="J142" s="29">
        <v>13800565</v>
      </c>
    </row>
    <row r="143" spans="1:10">
      <c r="A143" s="2"/>
      <c r="B143" s="33" t="s">
        <v>22</v>
      </c>
      <c r="C143" s="33" t="s">
        <v>232</v>
      </c>
      <c r="D143" s="33" t="s">
        <v>59</v>
      </c>
      <c r="E143" s="33" t="s">
        <v>46</v>
      </c>
      <c r="F143" s="33" t="s">
        <v>42</v>
      </c>
      <c r="G143" s="33" t="s">
        <v>27</v>
      </c>
      <c r="H143" s="33" t="s">
        <v>32</v>
      </c>
      <c r="I143" s="34" t="s">
        <v>29</v>
      </c>
      <c r="J143" s="35">
        <v>13800577</v>
      </c>
    </row>
    <row r="144" spans="1:10">
      <c r="A144" s="2"/>
      <c r="B144" s="27" t="s">
        <v>22</v>
      </c>
      <c r="C144" s="27" t="s">
        <v>234</v>
      </c>
      <c r="D144" s="27" t="s">
        <v>35</v>
      </c>
      <c r="E144" s="27" t="s">
        <v>25</v>
      </c>
      <c r="F144" s="27" t="s">
        <v>42</v>
      </c>
      <c r="G144" s="27" t="s">
        <v>27</v>
      </c>
      <c r="H144" s="27" t="s">
        <v>32</v>
      </c>
      <c r="I144" s="28" t="s">
        <v>29</v>
      </c>
      <c r="J144" s="29">
        <v>13803335</v>
      </c>
    </row>
    <row r="145" spans="1:10">
      <c r="A145" s="2"/>
      <c r="B145" s="33" t="s">
        <v>22</v>
      </c>
      <c r="C145" s="33" t="s">
        <v>235</v>
      </c>
      <c r="D145" s="33" t="s">
        <v>59</v>
      </c>
      <c r="E145" s="33" t="s">
        <v>104</v>
      </c>
      <c r="F145" s="33" t="s">
        <v>42</v>
      </c>
      <c r="G145" s="33" t="s">
        <v>27</v>
      </c>
      <c r="H145" s="33" t="s">
        <v>32</v>
      </c>
      <c r="I145" s="34" t="s">
        <v>29</v>
      </c>
      <c r="J145" s="35">
        <v>13900766</v>
      </c>
    </row>
    <row r="146" spans="1:10">
      <c r="A146" s="2"/>
      <c r="B146" s="27" t="s">
        <v>22</v>
      </c>
      <c r="C146" s="27" t="s">
        <v>105</v>
      </c>
      <c r="D146" s="27" t="s">
        <v>59</v>
      </c>
      <c r="E146" s="27" t="s">
        <v>124</v>
      </c>
      <c r="F146" s="27" t="s">
        <v>42</v>
      </c>
      <c r="G146" s="27" t="s">
        <v>27</v>
      </c>
      <c r="H146" s="27" t="s">
        <v>32</v>
      </c>
      <c r="I146" s="28" t="s">
        <v>29</v>
      </c>
      <c r="J146" s="29">
        <v>13900778</v>
      </c>
    </row>
    <row r="147" spans="1:10">
      <c r="A147" s="2"/>
      <c r="B147" s="33" t="s">
        <v>22</v>
      </c>
      <c r="C147" s="33" t="s">
        <v>237</v>
      </c>
      <c r="D147" s="33" t="s">
        <v>59</v>
      </c>
      <c r="E147" s="33" t="s">
        <v>46</v>
      </c>
      <c r="F147" s="33" t="s">
        <v>42</v>
      </c>
      <c r="G147" s="33" t="s">
        <v>27</v>
      </c>
      <c r="H147" s="33" t="s">
        <v>32</v>
      </c>
      <c r="I147" s="34" t="s">
        <v>29</v>
      </c>
      <c r="J147" s="35">
        <v>13900780</v>
      </c>
    </row>
    <row r="148" spans="1:10">
      <c r="A148" s="2"/>
      <c r="B148" s="27" t="s">
        <v>22</v>
      </c>
      <c r="C148" s="27" t="s">
        <v>238</v>
      </c>
      <c r="D148" s="27" t="s">
        <v>61</v>
      </c>
      <c r="E148" s="27" t="s">
        <v>239</v>
      </c>
      <c r="F148" s="27" t="s">
        <v>42</v>
      </c>
      <c r="G148" s="27" t="s">
        <v>27</v>
      </c>
      <c r="H148" s="27" t="s">
        <v>32</v>
      </c>
      <c r="I148" s="28" t="s">
        <v>29</v>
      </c>
      <c r="J148" s="29">
        <v>13900791</v>
      </c>
    </row>
    <row r="149" spans="1:10">
      <c r="A149" s="2"/>
      <c r="B149" s="33" t="s">
        <v>22</v>
      </c>
      <c r="C149" s="33" t="s">
        <v>240</v>
      </c>
      <c r="D149" s="33" t="s">
        <v>59</v>
      </c>
      <c r="E149" s="33" t="s">
        <v>89</v>
      </c>
      <c r="F149" s="33" t="s">
        <v>42</v>
      </c>
      <c r="G149" s="33" t="s">
        <v>27</v>
      </c>
      <c r="H149" s="33" t="s">
        <v>32</v>
      </c>
      <c r="I149" s="34" t="s">
        <v>29</v>
      </c>
      <c r="J149" s="35">
        <v>13900808</v>
      </c>
    </row>
    <row r="150" spans="1:10">
      <c r="A150" s="2"/>
      <c r="B150" s="27" t="s">
        <v>22</v>
      </c>
      <c r="C150" s="27" t="s">
        <v>125</v>
      </c>
      <c r="D150" s="27" t="s">
        <v>53</v>
      </c>
      <c r="E150" s="27" t="s">
        <v>25</v>
      </c>
      <c r="F150" s="27" t="s">
        <v>42</v>
      </c>
      <c r="G150" s="27" t="s">
        <v>27</v>
      </c>
      <c r="H150" s="27" t="s">
        <v>32</v>
      </c>
      <c r="I150" s="28" t="s">
        <v>29</v>
      </c>
      <c r="J150" s="29">
        <v>13900810</v>
      </c>
    </row>
    <row r="151" spans="1:10">
      <c r="A151" s="2"/>
      <c r="B151" s="33" t="s">
        <v>22</v>
      </c>
      <c r="C151" s="33" t="s">
        <v>241</v>
      </c>
      <c r="D151" s="33" t="s">
        <v>39</v>
      </c>
      <c r="E151" s="33" t="s">
        <v>242</v>
      </c>
      <c r="F151" s="33" t="s">
        <v>42</v>
      </c>
      <c r="G151" s="33" t="s">
        <v>27</v>
      </c>
      <c r="H151" s="33" t="s">
        <v>32</v>
      </c>
      <c r="I151" s="34" t="s">
        <v>29</v>
      </c>
      <c r="J151" s="35">
        <v>13900821</v>
      </c>
    </row>
    <row r="152" spans="1:10">
      <c r="A152" s="2"/>
      <c r="B152" s="27" t="s">
        <v>22</v>
      </c>
      <c r="C152" s="27" t="s">
        <v>244</v>
      </c>
      <c r="D152" s="27" t="s">
        <v>57</v>
      </c>
      <c r="E152" s="27" t="s">
        <v>239</v>
      </c>
      <c r="F152" s="27" t="s">
        <v>42</v>
      </c>
      <c r="G152" s="27" t="s">
        <v>27</v>
      </c>
      <c r="H152" s="27" t="s">
        <v>32</v>
      </c>
      <c r="I152" s="28" t="s">
        <v>29</v>
      </c>
      <c r="J152" s="29">
        <v>13900894</v>
      </c>
    </row>
    <row r="153" spans="1:10">
      <c r="A153" s="2"/>
      <c r="B153" s="33" t="s">
        <v>22</v>
      </c>
      <c r="C153" s="33" t="s">
        <v>245</v>
      </c>
      <c r="D153" s="33" t="s">
        <v>31</v>
      </c>
      <c r="E153" s="33" t="s">
        <v>25</v>
      </c>
      <c r="F153" s="33" t="s">
        <v>42</v>
      </c>
      <c r="G153" s="33" t="s">
        <v>27</v>
      </c>
      <c r="H153" s="33" t="s">
        <v>28</v>
      </c>
      <c r="I153" s="34" t="s">
        <v>29</v>
      </c>
      <c r="J153" s="35">
        <v>13900912</v>
      </c>
    </row>
    <row r="154" spans="1:10">
      <c r="A154" s="2"/>
      <c r="B154" s="27" t="s">
        <v>22</v>
      </c>
      <c r="C154" s="27" t="s">
        <v>246</v>
      </c>
      <c r="D154" s="27" t="s">
        <v>59</v>
      </c>
      <c r="E154" s="27" t="s">
        <v>104</v>
      </c>
      <c r="F154" s="27" t="s">
        <v>42</v>
      </c>
      <c r="G154" s="27" t="s">
        <v>27</v>
      </c>
      <c r="H154" s="27" t="s">
        <v>32</v>
      </c>
      <c r="I154" s="28" t="s">
        <v>29</v>
      </c>
      <c r="J154" s="29">
        <v>13900924</v>
      </c>
    </row>
    <row r="155" spans="1:10">
      <c r="A155" s="2"/>
      <c r="B155" s="33" t="s">
        <v>22</v>
      </c>
      <c r="C155" s="33" t="s">
        <v>115</v>
      </c>
      <c r="D155" s="33" t="s">
        <v>53</v>
      </c>
      <c r="E155" s="33" t="s">
        <v>113</v>
      </c>
      <c r="F155" s="33" t="s">
        <v>42</v>
      </c>
      <c r="G155" s="33" t="s">
        <v>27</v>
      </c>
      <c r="H155" s="33" t="s">
        <v>32</v>
      </c>
      <c r="I155" s="34" t="s">
        <v>29</v>
      </c>
      <c r="J155" s="35">
        <v>13900948</v>
      </c>
    </row>
    <row r="156" spans="1:10">
      <c r="A156" s="2"/>
      <c r="B156" s="27" t="s">
        <v>22</v>
      </c>
      <c r="C156" s="27" t="s">
        <v>247</v>
      </c>
      <c r="D156" s="27" t="s">
        <v>35</v>
      </c>
      <c r="E156" s="27" t="s">
        <v>25</v>
      </c>
      <c r="F156" s="27" t="s">
        <v>42</v>
      </c>
      <c r="G156" s="27" t="s">
        <v>27</v>
      </c>
      <c r="H156" s="27" t="s">
        <v>28</v>
      </c>
      <c r="I156" s="28" t="s">
        <v>29</v>
      </c>
      <c r="J156" s="29">
        <v>13900950</v>
      </c>
    </row>
    <row r="157" spans="1:10">
      <c r="A157" s="2"/>
      <c r="B157" s="33" t="s">
        <v>22</v>
      </c>
      <c r="C157" s="33" t="s">
        <v>249</v>
      </c>
      <c r="D157" s="33" t="s">
        <v>59</v>
      </c>
      <c r="E157" s="33" t="s">
        <v>239</v>
      </c>
      <c r="F157" s="33" t="s">
        <v>42</v>
      </c>
      <c r="G157" s="33" t="s">
        <v>27</v>
      </c>
      <c r="H157" s="33" t="s">
        <v>32</v>
      </c>
      <c r="I157" s="34" t="s">
        <v>29</v>
      </c>
      <c r="J157" s="35">
        <v>13900961</v>
      </c>
    </row>
    <row r="158" spans="1:10">
      <c r="A158" s="2"/>
      <c r="B158" s="27" t="s">
        <v>22</v>
      </c>
      <c r="C158" s="27" t="s">
        <v>250</v>
      </c>
      <c r="D158" s="27" t="s">
        <v>91</v>
      </c>
      <c r="E158" s="27" t="s">
        <v>25</v>
      </c>
      <c r="F158" s="27" t="s">
        <v>42</v>
      </c>
      <c r="G158" s="27" t="s">
        <v>27</v>
      </c>
      <c r="H158" s="27" t="s">
        <v>28</v>
      </c>
      <c r="I158" s="28" t="s">
        <v>29</v>
      </c>
      <c r="J158" s="29">
        <v>13900973</v>
      </c>
    </row>
    <row r="159" spans="1:10">
      <c r="A159" s="2"/>
      <c r="B159" s="33" t="s">
        <v>22</v>
      </c>
      <c r="C159" s="33" t="s">
        <v>251</v>
      </c>
      <c r="D159" s="33" t="s">
        <v>24</v>
      </c>
      <c r="E159" s="33" t="s">
        <v>146</v>
      </c>
      <c r="F159" s="33" t="s">
        <v>42</v>
      </c>
      <c r="G159" s="33" t="s">
        <v>27</v>
      </c>
      <c r="H159" s="33" t="s">
        <v>32</v>
      </c>
      <c r="I159" s="34" t="s">
        <v>29</v>
      </c>
      <c r="J159" s="35">
        <v>13900997</v>
      </c>
    </row>
    <row r="160" spans="1:10">
      <c r="A160" s="2"/>
      <c r="B160" s="27" t="s">
        <v>22</v>
      </c>
      <c r="C160" s="27" t="s">
        <v>252</v>
      </c>
      <c r="D160" s="27" t="s">
        <v>61</v>
      </c>
      <c r="E160" s="27" t="s">
        <v>146</v>
      </c>
      <c r="F160" s="27" t="s">
        <v>42</v>
      </c>
      <c r="G160" s="27" t="s">
        <v>27</v>
      </c>
      <c r="H160" s="27" t="s">
        <v>32</v>
      </c>
      <c r="I160" s="28" t="s">
        <v>29</v>
      </c>
      <c r="J160" s="29">
        <v>13901000</v>
      </c>
    </row>
    <row r="161" spans="1:10">
      <c r="A161" s="2"/>
      <c r="B161" s="33" t="s">
        <v>22</v>
      </c>
      <c r="C161" s="33" t="s">
        <v>253</v>
      </c>
      <c r="D161" s="33" t="s">
        <v>39</v>
      </c>
      <c r="E161" s="33" t="s">
        <v>124</v>
      </c>
      <c r="F161" s="33" t="s">
        <v>42</v>
      </c>
      <c r="G161" s="33" t="s">
        <v>27</v>
      </c>
      <c r="H161" s="33" t="s">
        <v>32</v>
      </c>
      <c r="I161" s="34" t="s">
        <v>29</v>
      </c>
      <c r="J161" s="35">
        <v>13901011</v>
      </c>
    </row>
    <row r="162" spans="1:10">
      <c r="A162" s="2"/>
      <c r="B162" s="27" t="s">
        <v>22</v>
      </c>
      <c r="C162" s="27" t="s">
        <v>254</v>
      </c>
      <c r="D162" s="27" t="s">
        <v>31</v>
      </c>
      <c r="E162" s="27" t="s">
        <v>46</v>
      </c>
      <c r="F162" s="27" t="s">
        <v>42</v>
      </c>
      <c r="G162" s="27" t="s">
        <v>27</v>
      </c>
      <c r="H162" s="27" t="s">
        <v>32</v>
      </c>
      <c r="I162" s="28" t="s">
        <v>29</v>
      </c>
      <c r="J162" s="29">
        <v>13901023</v>
      </c>
    </row>
    <row r="163" spans="1:10">
      <c r="A163" s="2"/>
      <c r="B163" s="33" t="s">
        <v>22</v>
      </c>
      <c r="C163" s="33" t="s">
        <v>255</v>
      </c>
      <c r="D163" s="33" t="s">
        <v>24</v>
      </c>
      <c r="E163" s="33" t="s">
        <v>25</v>
      </c>
      <c r="F163" s="33" t="s">
        <v>42</v>
      </c>
      <c r="G163" s="33" t="s">
        <v>27</v>
      </c>
      <c r="H163" s="33" t="s">
        <v>32</v>
      </c>
      <c r="I163" s="34" t="s">
        <v>29</v>
      </c>
      <c r="J163" s="35">
        <v>13901035</v>
      </c>
    </row>
    <row r="164" spans="1:10">
      <c r="A164" s="2"/>
      <c r="B164" s="27" t="s">
        <v>22</v>
      </c>
      <c r="C164" s="27" t="s">
        <v>102</v>
      </c>
      <c r="D164" s="27" t="s">
        <v>61</v>
      </c>
      <c r="E164" s="27" t="s">
        <v>146</v>
      </c>
      <c r="F164" s="27" t="s">
        <v>42</v>
      </c>
      <c r="G164" s="27" t="s">
        <v>27</v>
      </c>
      <c r="H164" s="27" t="s">
        <v>32</v>
      </c>
      <c r="I164" s="28" t="s">
        <v>29</v>
      </c>
      <c r="J164" s="29">
        <v>13901047</v>
      </c>
    </row>
    <row r="165" spans="1:10">
      <c r="A165" s="2"/>
      <c r="B165" s="33" t="s">
        <v>22</v>
      </c>
      <c r="C165" s="33" t="s">
        <v>23</v>
      </c>
      <c r="D165" s="33" t="s">
        <v>61</v>
      </c>
      <c r="E165" s="33" t="s">
        <v>25</v>
      </c>
      <c r="F165" s="33" t="s">
        <v>76</v>
      </c>
      <c r="G165" s="33" t="s">
        <v>27</v>
      </c>
      <c r="H165" s="33" t="s">
        <v>28</v>
      </c>
      <c r="I165" s="34" t="s">
        <v>29</v>
      </c>
      <c r="J165" s="35">
        <v>14018470</v>
      </c>
    </row>
    <row r="166" spans="1:10">
      <c r="A166" s="2"/>
      <c r="B166" s="27" t="s">
        <v>22</v>
      </c>
      <c r="C166" s="27" t="s">
        <v>116</v>
      </c>
      <c r="D166" s="27" t="s">
        <v>70</v>
      </c>
      <c r="E166" s="27" t="s">
        <v>86</v>
      </c>
      <c r="F166" s="27" t="s">
        <v>76</v>
      </c>
      <c r="G166" s="27" t="s">
        <v>27</v>
      </c>
      <c r="H166" s="27" t="s">
        <v>28</v>
      </c>
      <c r="I166" s="28" t="s">
        <v>29</v>
      </c>
      <c r="J166" s="29">
        <v>14018536</v>
      </c>
    </row>
    <row r="167" spans="1:10">
      <c r="A167" s="2"/>
      <c r="B167" s="33" t="s">
        <v>22</v>
      </c>
      <c r="C167" s="33" t="s">
        <v>140</v>
      </c>
      <c r="D167" s="33" t="s">
        <v>63</v>
      </c>
      <c r="E167" s="33" t="s">
        <v>25</v>
      </c>
      <c r="F167" s="33" t="s">
        <v>76</v>
      </c>
      <c r="G167" s="33" t="s">
        <v>27</v>
      </c>
      <c r="H167" s="33" t="s">
        <v>28</v>
      </c>
      <c r="I167" s="34" t="s">
        <v>29</v>
      </c>
      <c r="J167" s="35">
        <v>14019346</v>
      </c>
    </row>
    <row r="168" spans="1:10">
      <c r="A168" s="2"/>
      <c r="B168" s="27" t="s">
        <v>22</v>
      </c>
      <c r="C168" s="27" t="s">
        <v>203</v>
      </c>
      <c r="D168" s="27" t="s">
        <v>63</v>
      </c>
      <c r="E168" s="27" t="s">
        <v>130</v>
      </c>
      <c r="F168" s="27" t="s">
        <v>76</v>
      </c>
      <c r="G168" s="27" t="s">
        <v>27</v>
      </c>
      <c r="H168" s="27" t="s">
        <v>28</v>
      </c>
      <c r="I168" s="28" t="s">
        <v>29</v>
      </c>
      <c r="J168" s="29">
        <v>14019802</v>
      </c>
    </row>
    <row r="169" spans="1:10">
      <c r="A169" s="2"/>
      <c r="B169" s="33" t="s">
        <v>22</v>
      </c>
      <c r="C169" s="33" t="s">
        <v>58</v>
      </c>
      <c r="D169" s="33" t="s">
        <v>63</v>
      </c>
      <c r="E169" s="33" t="s">
        <v>130</v>
      </c>
      <c r="F169" s="33" t="s">
        <v>76</v>
      </c>
      <c r="G169" s="33" t="s">
        <v>27</v>
      </c>
      <c r="H169" s="33" t="s">
        <v>28</v>
      </c>
      <c r="I169" s="34" t="s">
        <v>29</v>
      </c>
      <c r="J169" s="35">
        <v>14300199</v>
      </c>
    </row>
    <row r="170" spans="1:10">
      <c r="A170" s="2"/>
      <c r="B170" s="27" t="s">
        <v>22</v>
      </c>
      <c r="C170" s="27" t="s">
        <v>174</v>
      </c>
      <c r="D170" s="27" t="s">
        <v>63</v>
      </c>
      <c r="E170" s="27" t="s">
        <v>25</v>
      </c>
      <c r="F170" s="27" t="s">
        <v>76</v>
      </c>
      <c r="G170" s="27" t="s">
        <v>27</v>
      </c>
      <c r="H170" s="27" t="s">
        <v>28</v>
      </c>
      <c r="I170" s="28" t="s">
        <v>29</v>
      </c>
      <c r="J170" s="29">
        <v>14500504</v>
      </c>
    </row>
    <row r="171" spans="1:10">
      <c r="A171" s="2"/>
      <c r="B171" s="33" t="s">
        <v>22</v>
      </c>
      <c r="C171" s="33" t="s">
        <v>82</v>
      </c>
      <c r="D171" s="33" t="s">
        <v>63</v>
      </c>
      <c r="E171" s="33" t="s">
        <v>25</v>
      </c>
      <c r="F171" s="33" t="s">
        <v>76</v>
      </c>
      <c r="G171" s="33" t="s">
        <v>27</v>
      </c>
      <c r="H171" s="33" t="s">
        <v>28</v>
      </c>
      <c r="I171" s="34" t="s">
        <v>29</v>
      </c>
      <c r="J171" s="35">
        <v>14500530</v>
      </c>
    </row>
    <row r="172" spans="1:10">
      <c r="A172" s="2"/>
      <c r="B172" s="27" t="s">
        <v>22</v>
      </c>
      <c r="C172" s="27" t="s">
        <v>210</v>
      </c>
      <c r="D172" s="27" t="s">
        <v>24</v>
      </c>
      <c r="E172" s="27" t="s">
        <v>25</v>
      </c>
      <c r="F172" s="27" t="s">
        <v>76</v>
      </c>
      <c r="G172" s="27" t="s">
        <v>27</v>
      </c>
      <c r="H172" s="27" t="s">
        <v>28</v>
      </c>
      <c r="I172" s="28" t="s">
        <v>29</v>
      </c>
      <c r="J172" s="29">
        <v>14500577</v>
      </c>
    </row>
    <row r="173" spans="1:10">
      <c r="A173" s="2"/>
      <c r="B173" s="33" t="s">
        <v>22</v>
      </c>
      <c r="C173" s="33" t="s">
        <v>117</v>
      </c>
      <c r="D173" s="33" t="s">
        <v>63</v>
      </c>
      <c r="E173" s="33" t="s">
        <v>25</v>
      </c>
      <c r="F173" s="33" t="s">
        <v>76</v>
      </c>
      <c r="G173" s="33" t="s">
        <v>27</v>
      </c>
      <c r="H173" s="33" t="s">
        <v>28</v>
      </c>
      <c r="I173" s="34" t="s">
        <v>29</v>
      </c>
      <c r="J173" s="35">
        <v>14500644</v>
      </c>
    </row>
    <row r="174" spans="1:10">
      <c r="A174" s="2"/>
      <c r="B174" s="27" t="s">
        <v>22</v>
      </c>
      <c r="C174" s="27" t="s">
        <v>167</v>
      </c>
      <c r="D174" s="27" t="s">
        <v>59</v>
      </c>
      <c r="E174" s="27" t="s">
        <v>130</v>
      </c>
      <c r="F174" s="27" t="s">
        <v>76</v>
      </c>
      <c r="G174" s="27" t="s">
        <v>27</v>
      </c>
      <c r="H174" s="27" t="s">
        <v>28</v>
      </c>
      <c r="I174" s="28" t="s">
        <v>29</v>
      </c>
      <c r="J174" s="29">
        <v>14600869</v>
      </c>
    </row>
    <row r="175" spans="1:10">
      <c r="A175" s="2"/>
      <c r="B175" s="33" t="s">
        <v>22</v>
      </c>
      <c r="C175" s="33" t="s">
        <v>189</v>
      </c>
      <c r="D175" s="33" t="s">
        <v>59</v>
      </c>
      <c r="E175" s="33" t="s">
        <v>130</v>
      </c>
      <c r="F175" s="33" t="s">
        <v>76</v>
      </c>
      <c r="G175" s="33" t="s">
        <v>27</v>
      </c>
      <c r="H175" s="33" t="s">
        <v>28</v>
      </c>
      <c r="I175" s="34" t="s">
        <v>29</v>
      </c>
      <c r="J175" s="35">
        <v>14600900</v>
      </c>
    </row>
    <row r="176" spans="1:10">
      <c r="A176" s="2"/>
      <c r="B176" s="27" t="s">
        <v>22</v>
      </c>
      <c r="C176" s="27" t="s">
        <v>221</v>
      </c>
      <c r="D176" s="27" t="s">
        <v>63</v>
      </c>
      <c r="E176" s="27" t="s">
        <v>25</v>
      </c>
      <c r="F176" s="27" t="s">
        <v>76</v>
      </c>
      <c r="G176" s="27" t="s">
        <v>27</v>
      </c>
      <c r="H176" s="27" t="s">
        <v>28</v>
      </c>
      <c r="I176" s="28" t="s">
        <v>29</v>
      </c>
      <c r="J176" s="29">
        <v>14700396</v>
      </c>
    </row>
    <row r="177" spans="1:10">
      <c r="A177" s="2"/>
      <c r="B177" s="33" t="s">
        <v>22</v>
      </c>
      <c r="C177" s="33" t="s">
        <v>41</v>
      </c>
      <c r="D177" s="33" t="s">
        <v>63</v>
      </c>
      <c r="E177" s="33" t="s">
        <v>25</v>
      </c>
      <c r="F177" s="33" t="s">
        <v>76</v>
      </c>
      <c r="G177" s="33" t="s">
        <v>27</v>
      </c>
      <c r="H177" s="33" t="s">
        <v>28</v>
      </c>
      <c r="I177" s="34" t="s">
        <v>29</v>
      </c>
      <c r="J177" s="35">
        <v>14700463</v>
      </c>
    </row>
    <row r="178" spans="1:10">
      <c r="A178" s="2"/>
      <c r="B178" s="27" t="s">
        <v>22</v>
      </c>
      <c r="C178" s="27" t="s">
        <v>224</v>
      </c>
      <c r="D178" s="27" t="s">
        <v>63</v>
      </c>
      <c r="E178" s="27" t="s">
        <v>130</v>
      </c>
      <c r="F178" s="27" t="s">
        <v>76</v>
      </c>
      <c r="G178" s="27" t="s">
        <v>27</v>
      </c>
      <c r="H178" s="27" t="s">
        <v>28</v>
      </c>
      <c r="I178" s="28" t="s">
        <v>29</v>
      </c>
      <c r="J178" s="29">
        <v>14700529</v>
      </c>
    </row>
    <row r="179" spans="1:10">
      <c r="A179" s="2"/>
      <c r="B179" s="33" t="s">
        <v>22</v>
      </c>
      <c r="C179" s="33" t="s">
        <v>173</v>
      </c>
      <c r="D179" s="33" t="s">
        <v>24</v>
      </c>
      <c r="E179" s="33" t="s">
        <v>25</v>
      </c>
      <c r="F179" s="33" t="s">
        <v>76</v>
      </c>
      <c r="G179" s="33" t="s">
        <v>27</v>
      </c>
      <c r="H179" s="33" t="s">
        <v>28</v>
      </c>
      <c r="I179" s="34" t="s">
        <v>29</v>
      </c>
      <c r="J179" s="35">
        <v>14800639</v>
      </c>
    </row>
    <row r="180" spans="1:10">
      <c r="A180" s="2"/>
      <c r="B180" s="27" t="s">
        <v>22</v>
      </c>
      <c r="C180" s="27" t="s">
        <v>105</v>
      </c>
      <c r="D180" s="27" t="s">
        <v>35</v>
      </c>
      <c r="E180" s="27" t="s">
        <v>130</v>
      </c>
      <c r="F180" s="27" t="s">
        <v>76</v>
      </c>
      <c r="G180" s="27" t="s">
        <v>27</v>
      </c>
      <c r="H180" s="27" t="s">
        <v>28</v>
      </c>
      <c r="I180" s="28" t="s">
        <v>29</v>
      </c>
      <c r="J180" s="29">
        <v>14900750</v>
      </c>
    </row>
    <row r="181" spans="1:10">
      <c r="A181" s="2"/>
      <c r="B181" s="33" t="s">
        <v>22</v>
      </c>
      <c r="C181" s="33" t="s">
        <v>241</v>
      </c>
      <c r="D181" s="33" t="s">
        <v>24</v>
      </c>
      <c r="E181" s="33" t="s">
        <v>25</v>
      </c>
      <c r="F181" s="33" t="s">
        <v>76</v>
      </c>
      <c r="G181" s="33" t="s">
        <v>27</v>
      </c>
      <c r="H181" s="33" t="s">
        <v>28</v>
      </c>
      <c r="I181" s="34" t="s">
        <v>29</v>
      </c>
      <c r="J181" s="35">
        <v>14900798</v>
      </c>
    </row>
    <row r="182" spans="1:10">
      <c r="A182" s="2"/>
      <c r="B182" s="27" t="s">
        <v>22</v>
      </c>
      <c r="C182" s="27" t="s">
        <v>115</v>
      </c>
      <c r="D182" s="27" t="s">
        <v>24</v>
      </c>
      <c r="E182" s="27" t="s">
        <v>25</v>
      </c>
      <c r="F182" s="27" t="s">
        <v>76</v>
      </c>
      <c r="G182" s="27" t="s">
        <v>27</v>
      </c>
      <c r="H182" s="27" t="s">
        <v>28</v>
      </c>
      <c r="I182" s="28" t="s">
        <v>29</v>
      </c>
      <c r="J182" s="29">
        <v>14900841</v>
      </c>
    </row>
    <row r="183" spans="1:10">
      <c r="A183" s="2"/>
      <c r="B183" s="33" t="s">
        <v>22</v>
      </c>
      <c r="C183" s="33" t="s">
        <v>250</v>
      </c>
      <c r="D183" s="33" t="s">
        <v>24</v>
      </c>
      <c r="E183" s="33" t="s">
        <v>146</v>
      </c>
      <c r="F183" s="33" t="s">
        <v>76</v>
      </c>
      <c r="G183" s="33" t="s">
        <v>27</v>
      </c>
      <c r="H183" s="33" t="s">
        <v>32</v>
      </c>
      <c r="I183" s="34" t="s">
        <v>29</v>
      </c>
      <c r="J183" s="35">
        <v>14900889</v>
      </c>
    </row>
    <row r="184" spans="1:10">
      <c r="A184" s="2"/>
      <c r="B184" s="27" t="s">
        <v>22</v>
      </c>
      <c r="C184" s="27" t="s">
        <v>216</v>
      </c>
      <c r="D184" s="27" t="s">
        <v>24</v>
      </c>
      <c r="E184" s="27" t="s">
        <v>25</v>
      </c>
      <c r="F184" s="27" t="s">
        <v>76</v>
      </c>
      <c r="G184" s="27" t="s">
        <v>27</v>
      </c>
      <c r="H184" s="27" t="s">
        <v>28</v>
      </c>
      <c r="I184" s="28" t="s">
        <v>29</v>
      </c>
      <c r="J184" s="29">
        <v>14901020</v>
      </c>
    </row>
    <row r="185" spans="1:10">
      <c r="A185" s="2"/>
      <c r="B185" s="33" t="s">
        <v>22</v>
      </c>
      <c r="C185" s="33" t="s">
        <v>69</v>
      </c>
      <c r="D185" s="33" t="s">
        <v>61</v>
      </c>
      <c r="E185" s="33" t="s">
        <v>130</v>
      </c>
      <c r="F185" s="33" t="s">
        <v>71</v>
      </c>
      <c r="G185" s="33" t="s">
        <v>27</v>
      </c>
      <c r="H185" s="33" t="s">
        <v>28</v>
      </c>
      <c r="I185" s="34" t="s">
        <v>29</v>
      </c>
      <c r="J185" s="35">
        <v>12401031</v>
      </c>
    </row>
    <row r="186" spans="1:10">
      <c r="A186" s="2"/>
      <c r="B186" s="27" t="s">
        <v>22</v>
      </c>
      <c r="C186" s="27" t="s">
        <v>58</v>
      </c>
      <c r="D186" s="27" t="s">
        <v>24</v>
      </c>
      <c r="E186" s="27" t="s">
        <v>130</v>
      </c>
      <c r="F186" s="27" t="s">
        <v>42</v>
      </c>
      <c r="G186" s="27" t="s">
        <v>27</v>
      </c>
      <c r="H186" s="27" t="s">
        <v>28</v>
      </c>
      <c r="I186" s="28" t="s">
        <v>29</v>
      </c>
      <c r="J186" s="29">
        <v>13300325</v>
      </c>
    </row>
    <row r="187" spans="1:10">
      <c r="A187" s="2"/>
      <c r="B187" s="33" t="s">
        <v>22</v>
      </c>
      <c r="C187" s="33" t="s">
        <v>106</v>
      </c>
      <c r="D187" s="33" t="s">
        <v>91</v>
      </c>
      <c r="E187" s="33" t="s">
        <v>146</v>
      </c>
      <c r="F187" s="33" t="s">
        <v>42</v>
      </c>
      <c r="G187" s="33" t="s">
        <v>27</v>
      </c>
      <c r="H187" s="33" t="s">
        <v>32</v>
      </c>
      <c r="I187" s="34" t="s">
        <v>29</v>
      </c>
      <c r="J187" s="35">
        <v>13901059</v>
      </c>
    </row>
    <row r="188" spans="1:10">
      <c r="A188" s="2"/>
      <c r="B188" s="27" t="s">
        <v>22</v>
      </c>
      <c r="C188" s="27" t="s">
        <v>131</v>
      </c>
      <c r="D188" s="27" t="s">
        <v>63</v>
      </c>
      <c r="E188" s="27" t="s">
        <v>163</v>
      </c>
      <c r="F188" s="27" t="s">
        <v>76</v>
      </c>
      <c r="G188" s="27" t="s">
        <v>27</v>
      </c>
      <c r="H188" s="27" t="s">
        <v>32</v>
      </c>
      <c r="I188" s="28" t="s">
        <v>29</v>
      </c>
      <c r="J188" s="29">
        <v>14018172</v>
      </c>
    </row>
    <row r="189" spans="1:10">
      <c r="A189" s="2"/>
      <c r="B189" s="33" t="s">
        <v>22</v>
      </c>
      <c r="C189" s="33" t="s">
        <v>81</v>
      </c>
      <c r="D189" s="33" t="s">
        <v>57</v>
      </c>
      <c r="E189" s="33" t="s">
        <v>25</v>
      </c>
      <c r="F189" s="33" t="s">
        <v>76</v>
      </c>
      <c r="G189" s="33" t="s">
        <v>27</v>
      </c>
      <c r="H189" s="33" t="s">
        <v>28</v>
      </c>
      <c r="I189" s="34" t="s">
        <v>29</v>
      </c>
      <c r="J189" s="35">
        <v>14300217</v>
      </c>
    </row>
    <row r="190" spans="1:10">
      <c r="A190" s="2"/>
      <c r="B190" s="27" t="s">
        <v>22</v>
      </c>
      <c r="C190" s="27" t="s">
        <v>160</v>
      </c>
      <c r="D190" s="27" t="s">
        <v>24</v>
      </c>
      <c r="E190" s="27" t="s">
        <v>25</v>
      </c>
      <c r="F190" s="27" t="s">
        <v>76</v>
      </c>
      <c r="G190" s="27" t="s">
        <v>27</v>
      </c>
      <c r="H190" s="27" t="s">
        <v>28</v>
      </c>
      <c r="I190" s="28" t="s">
        <v>29</v>
      </c>
      <c r="J190" s="29">
        <v>14400637</v>
      </c>
    </row>
    <row r="191" spans="1:10">
      <c r="A191" s="2"/>
      <c r="B191" s="33" t="s">
        <v>22</v>
      </c>
      <c r="C191" s="33" t="s">
        <v>233</v>
      </c>
      <c r="D191" s="33" t="s">
        <v>70</v>
      </c>
      <c r="E191" s="33" t="s">
        <v>130</v>
      </c>
      <c r="F191" s="33" t="s">
        <v>76</v>
      </c>
      <c r="G191" s="33" t="s">
        <v>27</v>
      </c>
      <c r="H191" s="33" t="s">
        <v>28</v>
      </c>
      <c r="I191" s="34" t="s">
        <v>29</v>
      </c>
      <c r="J191" s="35">
        <v>14500553</v>
      </c>
    </row>
    <row r="192" spans="1:10">
      <c r="A192" s="2"/>
      <c r="B192" s="27" t="s">
        <v>22</v>
      </c>
      <c r="C192" s="27" t="s">
        <v>74</v>
      </c>
      <c r="D192" s="27" t="s">
        <v>63</v>
      </c>
      <c r="E192" s="27" t="s">
        <v>25</v>
      </c>
      <c r="F192" s="27" t="s">
        <v>76</v>
      </c>
      <c r="G192" s="27" t="s">
        <v>27</v>
      </c>
      <c r="H192" s="27" t="s">
        <v>28</v>
      </c>
      <c r="I192" s="28" t="s">
        <v>29</v>
      </c>
      <c r="J192" s="29">
        <v>14500693</v>
      </c>
    </row>
    <row r="193" spans="1:10">
      <c r="A193" s="2"/>
      <c r="B193" s="33" t="s">
        <v>22</v>
      </c>
      <c r="C193" s="33" t="s">
        <v>204</v>
      </c>
      <c r="D193" s="33" t="s">
        <v>57</v>
      </c>
      <c r="E193" s="33" t="s">
        <v>25</v>
      </c>
      <c r="F193" s="33" t="s">
        <v>76</v>
      </c>
      <c r="G193" s="33" t="s">
        <v>27</v>
      </c>
      <c r="H193" s="33" t="s">
        <v>28</v>
      </c>
      <c r="I193" s="34" t="s">
        <v>29</v>
      </c>
      <c r="J193" s="35">
        <v>14700281</v>
      </c>
    </row>
    <row r="194" spans="1:10">
      <c r="A194" s="2"/>
      <c r="B194" s="27" t="s">
        <v>22</v>
      </c>
      <c r="C194" s="27" t="s">
        <v>100</v>
      </c>
      <c r="D194" s="27" t="s">
        <v>70</v>
      </c>
      <c r="E194" s="27" t="s">
        <v>130</v>
      </c>
      <c r="F194" s="27" t="s">
        <v>76</v>
      </c>
      <c r="G194" s="27" t="s">
        <v>27</v>
      </c>
      <c r="H194" s="27" t="s">
        <v>28</v>
      </c>
      <c r="I194" s="28" t="s">
        <v>29</v>
      </c>
      <c r="J194" s="29">
        <v>14800470</v>
      </c>
    </row>
    <row r="195" spans="1:10">
      <c r="A195" s="2"/>
      <c r="B195" s="33" t="s">
        <v>22</v>
      </c>
      <c r="C195" s="33" t="s">
        <v>248</v>
      </c>
      <c r="D195" s="33" t="s">
        <v>59</v>
      </c>
      <c r="E195" s="33" t="s">
        <v>146</v>
      </c>
      <c r="F195" s="33" t="s">
        <v>76</v>
      </c>
      <c r="G195" s="33" t="s">
        <v>27</v>
      </c>
      <c r="H195" s="33" t="s">
        <v>32</v>
      </c>
      <c r="I195" s="34" t="s">
        <v>29</v>
      </c>
      <c r="J195" s="35">
        <v>14800494</v>
      </c>
    </row>
    <row r="196" spans="1:10">
      <c r="A196" s="2"/>
      <c r="B196" s="27" t="s">
        <v>22</v>
      </c>
      <c r="C196" s="27" t="s">
        <v>227</v>
      </c>
      <c r="D196" s="27" t="s">
        <v>70</v>
      </c>
      <c r="E196" s="27" t="s">
        <v>130</v>
      </c>
      <c r="F196" s="27" t="s">
        <v>76</v>
      </c>
      <c r="G196" s="27" t="s">
        <v>27</v>
      </c>
      <c r="H196" s="27" t="s">
        <v>28</v>
      </c>
      <c r="I196" s="28" t="s">
        <v>29</v>
      </c>
      <c r="J196" s="29">
        <v>14800548</v>
      </c>
    </row>
    <row r="197" spans="1:10">
      <c r="A197" s="2"/>
      <c r="B197" s="41" t="s">
        <v>22</v>
      </c>
      <c r="C197" s="41" t="s">
        <v>254</v>
      </c>
      <c r="D197" s="41" t="s">
        <v>24</v>
      </c>
      <c r="E197" s="41" t="s">
        <v>146</v>
      </c>
      <c r="F197" s="41" t="s">
        <v>76</v>
      </c>
      <c r="G197" s="41" t="s">
        <v>27</v>
      </c>
      <c r="H197" s="41" t="s">
        <v>32</v>
      </c>
      <c r="I197" s="42" t="s">
        <v>29</v>
      </c>
      <c r="J197" s="43">
        <v>14900920</v>
      </c>
    </row>
    <row r="198" spans="1:10">
      <c r="A198" s="2"/>
      <c r="B198" s="47" t="s">
        <v>259</v>
      </c>
      <c r="C198" s="47"/>
      <c r="D198" s="47"/>
      <c r="E198" s="47"/>
      <c r="F198" s="47"/>
      <c r="G198" s="48"/>
      <c r="H198" s="48"/>
      <c r="I198" s="49"/>
      <c r="J198" s="50">
        <v>188</v>
      </c>
    </row>
    <row r="199" spans="1:10">
      <c r="A199" s="2"/>
      <c r="B199" s="1"/>
      <c r="C199" s="1"/>
      <c r="D199" s="1"/>
      <c r="E199" s="1"/>
      <c r="F199" s="1"/>
      <c r="G199" s="1"/>
      <c r="H199" s="1"/>
      <c r="I199" s="1"/>
      <c r="J199" s="1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showGridLines="0" workbookViewId="0"/>
  </sheetViews>
  <sheetFormatPr defaultColWidth="17.28515625" defaultRowHeight="15" customHeight="1"/>
  <cols>
    <col min="1" max="1" width="37.5703125" customWidth="1"/>
    <col min="2" max="2" width="24.85546875" customWidth="1"/>
    <col min="3" max="3" width="29.42578125" customWidth="1"/>
    <col min="4" max="4" width="20.140625" customWidth="1"/>
    <col min="5" max="5" width="10.42578125" customWidth="1"/>
    <col min="6" max="6" width="9" customWidth="1"/>
    <col min="7" max="7" width="11.140625" customWidth="1"/>
    <col min="8" max="8" width="20.85546875" customWidth="1"/>
    <col min="9" max="9" width="14.7109375" customWidth="1"/>
    <col min="10" max="10" width="9.4257812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2.5" customHeight="1">
      <c r="A2" s="2"/>
      <c r="B2" s="71" t="s">
        <v>2</v>
      </c>
      <c r="C2" s="72"/>
      <c r="D2" s="72"/>
      <c r="E2" s="72"/>
      <c r="F2" s="72"/>
      <c r="G2" s="72"/>
      <c r="H2" s="72"/>
      <c r="I2" s="72"/>
      <c r="J2" s="72"/>
    </row>
    <row r="3" spans="1:10">
      <c r="A3" s="2"/>
      <c r="B3" s="14"/>
      <c r="C3" s="6"/>
      <c r="D3" s="2"/>
      <c r="E3" s="2"/>
      <c r="F3" s="2"/>
      <c r="G3" s="2"/>
      <c r="H3" s="2"/>
      <c r="I3" s="2"/>
      <c r="J3" s="2"/>
    </row>
    <row r="4" spans="1:10">
      <c r="A4" s="2"/>
      <c r="B4" s="14" t="s">
        <v>10</v>
      </c>
      <c r="C4" s="6"/>
      <c r="D4" s="16"/>
      <c r="E4" s="17"/>
      <c r="F4" s="2"/>
      <c r="G4" s="2"/>
      <c r="H4" s="2"/>
      <c r="I4" s="2"/>
      <c r="J4" s="2"/>
    </row>
    <row r="5" spans="1:10">
      <c r="A5" s="2"/>
      <c r="B5" s="14" t="s">
        <v>11</v>
      </c>
      <c r="C5" s="6"/>
      <c r="D5" s="16"/>
      <c r="E5" s="17"/>
      <c r="F5" s="2"/>
      <c r="G5" s="2"/>
      <c r="H5" s="2"/>
      <c r="I5" s="2"/>
      <c r="J5" s="2"/>
    </row>
    <row r="6" spans="1:10">
      <c r="A6" s="19"/>
      <c r="B6" s="20"/>
      <c r="C6" s="22"/>
      <c r="D6" s="16"/>
      <c r="E6" s="17"/>
      <c r="F6" s="19"/>
      <c r="G6" s="19"/>
      <c r="H6" s="19"/>
      <c r="I6" s="19"/>
      <c r="J6" s="19"/>
    </row>
    <row r="7" spans="1:10">
      <c r="A7" s="2"/>
      <c r="B7" s="5"/>
      <c r="C7" s="6"/>
      <c r="D7" s="7" t="s">
        <v>4</v>
      </c>
      <c r="E7" s="8" t="s">
        <v>6</v>
      </c>
      <c r="F7" s="2"/>
      <c r="G7" s="2"/>
      <c r="H7" s="2"/>
      <c r="I7" s="2"/>
      <c r="J7" s="2"/>
    </row>
    <row r="8" spans="1:10">
      <c r="A8" s="2"/>
      <c r="B8" s="2"/>
      <c r="C8" s="2"/>
      <c r="D8" s="11" t="s">
        <v>7</v>
      </c>
      <c r="E8" s="13">
        <f t="shared" ref="E8:E11" si="0">COUNTIF($H$14:$H$54,D8)</f>
        <v>16</v>
      </c>
      <c r="F8" s="2"/>
      <c r="G8" s="2"/>
      <c r="H8" s="2"/>
      <c r="I8" s="2"/>
      <c r="J8" s="2"/>
    </row>
    <row r="9" spans="1:10">
      <c r="A9" s="2"/>
      <c r="B9" s="2"/>
      <c r="C9" s="2"/>
      <c r="D9" s="15" t="s">
        <v>12</v>
      </c>
      <c r="E9" s="23">
        <f t="shared" si="0"/>
        <v>1</v>
      </c>
      <c r="F9" s="2"/>
      <c r="G9" s="2"/>
      <c r="H9" s="2"/>
      <c r="I9" s="2"/>
      <c r="J9" s="2"/>
    </row>
    <row r="10" spans="1:10">
      <c r="A10" s="2"/>
      <c r="B10" s="2"/>
      <c r="C10" s="2"/>
      <c r="D10" s="30" t="s">
        <v>9</v>
      </c>
      <c r="E10" s="32">
        <f t="shared" si="0"/>
        <v>24</v>
      </c>
      <c r="F10" s="2"/>
      <c r="G10" s="2"/>
      <c r="H10" s="2"/>
      <c r="I10" s="2"/>
      <c r="J10" s="2"/>
    </row>
    <row r="11" spans="1:10">
      <c r="A11" s="2"/>
      <c r="B11" s="2"/>
      <c r="C11" s="2"/>
      <c r="D11" s="37" t="s">
        <v>13</v>
      </c>
      <c r="E11" s="39">
        <f t="shared" si="0"/>
        <v>0</v>
      </c>
      <c r="F11" s="2"/>
      <c r="G11" s="2"/>
      <c r="H11" s="2"/>
      <c r="I11" s="2"/>
      <c r="J11" s="2"/>
    </row>
    <row r="12" spans="1:10">
      <c r="A12" s="2"/>
      <c r="B12" s="2"/>
      <c r="C12" s="2"/>
      <c r="D12" s="10"/>
      <c r="E12" s="23"/>
      <c r="F12" s="2"/>
      <c r="G12" s="2"/>
      <c r="H12" s="2"/>
      <c r="I12" s="2"/>
      <c r="J12" s="2"/>
    </row>
    <row r="13" spans="1:10">
      <c r="A13" s="2"/>
      <c r="B13" s="12" t="s">
        <v>5</v>
      </c>
      <c r="C13" s="24" t="s">
        <v>8</v>
      </c>
      <c r="D13" s="24" t="s">
        <v>16</v>
      </c>
      <c r="E13" s="24" t="s">
        <v>17</v>
      </c>
      <c r="F13" s="24" t="s">
        <v>14</v>
      </c>
      <c r="G13" s="24" t="s">
        <v>18</v>
      </c>
      <c r="H13" s="24" t="s">
        <v>19</v>
      </c>
      <c r="I13" s="24" t="s">
        <v>20</v>
      </c>
      <c r="J13" s="26" t="s">
        <v>21</v>
      </c>
    </row>
    <row r="14" spans="1:10">
      <c r="A14" s="2"/>
      <c r="B14" s="41" t="s">
        <v>88</v>
      </c>
      <c r="C14" s="41" t="s">
        <v>98</v>
      </c>
      <c r="D14" s="41" t="s">
        <v>35</v>
      </c>
      <c r="E14" s="41" t="s">
        <v>25</v>
      </c>
      <c r="F14" s="41" t="s">
        <v>99</v>
      </c>
      <c r="G14" s="41" t="s">
        <v>27</v>
      </c>
      <c r="H14" s="41" t="s">
        <v>32</v>
      </c>
      <c r="I14" s="42" t="s">
        <v>29</v>
      </c>
      <c r="J14" s="43">
        <v>4025702</v>
      </c>
    </row>
    <row r="15" spans="1:10">
      <c r="A15" s="2"/>
      <c r="B15" s="44" t="s">
        <v>88</v>
      </c>
      <c r="C15" s="44" t="s">
        <v>115</v>
      </c>
      <c r="D15" s="44" t="s">
        <v>31</v>
      </c>
      <c r="E15" s="44" t="s">
        <v>25</v>
      </c>
      <c r="F15" s="44" t="s">
        <v>99</v>
      </c>
      <c r="G15" s="44" t="s">
        <v>27</v>
      </c>
      <c r="H15" s="44" t="s">
        <v>28</v>
      </c>
      <c r="I15" s="45" t="s">
        <v>29</v>
      </c>
      <c r="J15" s="46">
        <v>4900510</v>
      </c>
    </row>
    <row r="16" spans="1:10">
      <c r="A16" s="2"/>
      <c r="B16" s="41" t="s">
        <v>88</v>
      </c>
      <c r="C16" s="41" t="s">
        <v>136</v>
      </c>
      <c r="D16" s="41" t="s">
        <v>53</v>
      </c>
      <c r="E16" s="41" t="s">
        <v>93</v>
      </c>
      <c r="F16" s="41" t="s">
        <v>260</v>
      </c>
      <c r="G16" s="41" t="s">
        <v>27</v>
      </c>
      <c r="H16" s="41" t="s">
        <v>32</v>
      </c>
      <c r="I16" s="42" t="s">
        <v>29</v>
      </c>
      <c r="J16" s="43">
        <v>7300530</v>
      </c>
    </row>
    <row r="17" spans="1:10">
      <c r="A17" s="2"/>
      <c r="B17" s="44" t="s">
        <v>88</v>
      </c>
      <c r="C17" s="44" t="s">
        <v>245</v>
      </c>
      <c r="D17" s="44" t="s">
        <v>91</v>
      </c>
      <c r="E17" s="44" t="s">
        <v>261</v>
      </c>
      <c r="F17" s="44" t="s">
        <v>260</v>
      </c>
      <c r="G17" s="44" t="s">
        <v>27</v>
      </c>
      <c r="H17" s="44" t="s">
        <v>32</v>
      </c>
      <c r="I17" s="45" t="s">
        <v>29</v>
      </c>
      <c r="J17" s="46">
        <v>7300712</v>
      </c>
    </row>
    <row r="18" spans="1:10">
      <c r="A18" s="2"/>
      <c r="B18" s="41" t="s">
        <v>88</v>
      </c>
      <c r="C18" s="41" t="s">
        <v>169</v>
      </c>
      <c r="D18" s="41" t="s">
        <v>47</v>
      </c>
      <c r="E18" s="41" t="s">
        <v>146</v>
      </c>
      <c r="F18" s="41" t="s">
        <v>260</v>
      </c>
      <c r="G18" s="41" t="s">
        <v>27</v>
      </c>
      <c r="H18" s="41" t="s">
        <v>32</v>
      </c>
      <c r="I18" s="42" t="s">
        <v>29</v>
      </c>
      <c r="J18" s="43">
        <v>7400780</v>
      </c>
    </row>
    <row r="19" spans="1:10">
      <c r="A19" s="2"/>
      <c r="B19" s="44" t="s">
        <v>88</v>
      </c>
      <c r="C19" s="44" t="s">
        <v>123</v>
      </c>
      <c r="D19" s="44" t="s">
        <v>61</v>
      </c>
      <c r="E19" s="44" t="s">
        <v>261</v>
      </c>
      <c r="F19" s="44" t="s">
        <v>262</v>
      </c>
      <c r="G19" s="44" t="s">
        <v>27</v>
      </c>
      <c r="H19" s="44" t="s">
        <v>32</v>
      </c>
      <c r="I19" s="45" t="s">
        <v>29</v>
      </c>
      <c r="J19" s="46">
        <v>8100470</v>
      </c>
    </row>
    <row r="20" spans="1:10">
      <c r="A20" s="2"/>
      <c r="B20" s="41" t="s">
        <v>88</v>
      </c>
      <c r="C20" s="41" t="s">
        <v>135</v>
      </c>
      <c r="D20" s="41" t="s">
        <v>65</v>
      </c>
      <c r="E20" s="41" t="s">
        <v>176</v>
      </c>
      <c r="F20" s="41" t="s">
        <v>262</v>
      </c>
      <c r="G20" s="41" t="s">
        <v>27</v>
      </c>
      <c r="H20" s="41" t="s">
        <v>28</v>
      </c>
      <c r="I20" s="42" t="s">
        <v>29</v>
      </c>
      <c r="J20" s="43">
        <v>8100550</v>
      </c>
    </row>
    <row r="21" spans="1:10">
      <c r="A21" s="2"/>
      <c r="B21" s="44" t="s">
        <v>88</v>
      </c>
      <c r="C21" s="44" t="s">
        <v>111</v>
      </c>
      <c r="D21" s="44" t="s">
        <v>91</v>
      </c>
      <c r="E21" s="44" t="s">
        <v>146</v>
      </c>
      <c r="F21" s="44" t="s">
        <v>262</v>
      </c>
      <c r="G21" s="44" t="s">
        <v>27</v>
      </c>
      <c r="H21" s="44" t="s">
        <v>32</v>
      </c>
      <c r="I21" s="45" t="s">
        <v>29</v>
      </c>
      <c r="J21" s="46">
        <v>8200245</v>
      </c>
    </row>
    <row r="22" spans="1:10">
      <c r="A22" s="2"/>
      <c r="B22" s="41" t="s">
        <v>88</v>
      </c>
      <c r="C22" s="41" t="s">
        <v>217</v>
      </c>
      <c r="D22" s="41" t="s">
        <v>35</v>
      </c>
      <c r="E22" s="41" t="s">
        <v>146</v>
      </c>
      <c r="F22" s="41" t="s">
        <v>262</v>
      </c>
      <c r="G22" s="41" t="s">
        <v>27</v>
      </c>
      <c r="H22" s="41" t="s">
        <v>32</v>
      </c>
      <c r="I22" s="42" t="s">
        <v>29</v>
      </c>
      <c r="J22" s="43">
        <v>8700631</v>
      </c>
    </row>
    <row r="23" spans="1:10">
      <c r="A23" s="2"/>
      <c r="B23" s="44" t="s">
        <v>88</v>
      </c>
      <c r="C23" s="44" t="s">
        <v>225</v>
      </c>
      <c r="D23" s="44" t="s">
        <v>53</v>
      </c>
      <c r="E23" s="44" t="s">
        <v>89</v>
      </c>
      <c r="F23" s="44" t="s">
        <v>262</v>
      </c>
      <c r="G23" s="44" t="s">
        <v>27</v>
      </c>
      <c r="H23" s="44" t="s">
        <v>32</v>
      </c>
      <c r="I23" s="45" t="s">
        <v>29</v>
      </c>
      <c r="J23" s="46">
        <v>8800730</v>
      </c>
    </row>
    <row r="24" spans="1:10">
      <c r="A24" s="2"/>
      <c r="B24" s="41" t="s">
        <v>88</v>
      </c>
      <c r="C24" s="41" t="s">
        <v>236</v>
      </c>
      <c r="D24" s="41" t="s">
        <v>65</v>
      </c>
      <c r="E24" s="41" t="s">
        <v>124</v>
      </c>
      <c r="F24" s="41" t="s">
        <v>262</v>
      </c>
      <c r="G24" s="41" t="s">
        <v>27</v>
      </c>
      <c r="H24" s="41" t="s">
        <v>32</v>
      </c>
      <c r="I24" s="42" t="s">
        <v>29</v>
      </c>
      <c r="J24" s="43">
        <v>8800870</v>
      </c>
    </row>
    <row r="25" spans="1:10">
      <c r="A25" s="2"/>
      <c r="B25" s="44" t="s">
        <v>88</v>
      </c>
      <c r="C25" s="44" t="s">
        <v>252</v>
      </c>
      <c r="D25" s="44" t="s">
        <v>61</v>
      </c>
      <c r="E25" s="44" t="s">
        <v>146</v>
      </c>
      <c r="F25" s="44" t="s">
        <v>262</v>
      </c>
      <c r="G25" s="44" t="s">
        <v>27</v>
      </c>
      <c r="H25" s="44" t="s">
        <v>32</v>
      </c>
      <c r="I25" s="45" t="s">
        <v>29</v>
      </c>
      <c r="J25" s="46">
        <v>8900930</v>
      </c>
    </row>
    <row r="26" spans="1:10">
      <c r="A26" s="2"/>
      <c r="B26" s="41" t="s">
        <v>88</v>
      </c>
      <c r="C26" s="41" t="s">
        <v>135</v>
      </c>
      <c r="D26" s="41" t="s">
        <v>47</v>
      </c>
      <c r="E26" s="41" t="s">
        <v>51</v>
      </c>
      <c r="F26" s="41" t="s">
        <v>263</v>
      </c>
      <c r="G26" s="41" t="s">
        <v>27</v>
      </c>
      <c r="H26" s="41" t="s">
        <v>28</v>
      </c>
      <c r="I26" s="42" t="s">
        <v>29</v>
      </c>
      <c r="J26" s="43">
        <v>9100507</v>
      </c>
    </row>
    <row r="27" spans="1:10">
      <c r="A27" s="2"/>
      <c r="B27" s="44" t="s">
        <v>88</v>
      </c>
      <c r="C27" s="44" t="s">
        <v>128</v>
      </c>
      <c r="D27" s="44" t="s">
        <v>39</v>
      </c>
      <c r="E27" s="44" t="s">
        <v>25</v>
      </c>
      <c r="F27" s="44" t="s">
        <v>263</v>
      </c>
      <c r="G27" s="44" t="s">
        <v>27</v>
      </c>
      <c r="H27" s="44" t="s">
        <v>32</v>
      </c>
      <c r="I27" s="45" t="s">
        <v>29</v>
      </c>
      <c r="J27" s="46">
        <v>9100519</v>
      </c>
    </row>
    <row r="28" spans="1:10">
      <c r="A28" s="2"/>
      <c r="B28" s="41" t="s">
        <v>88</v>
      </c>
      <c r="C28" s="41" t="s">
        <v>78</v>
      </c>
      <c r="D28" s="41" t="s">
        <v>39</v>
      </c>
      <c r="E28" s="41" t="s">
        <v>25</v>
      </c>
      <c r="F28" s="41" t="s">
        <v>263</v>
      </c>
      <c r="G28" s="41" t="s">
        <v>27</v>
      </c>
      <c r="H28" s="41" t="s">
        <v>28</v>
      </c>
      <c r="I28" s="42" t="s">
        <v>29</v>
      </c>
      <c r="J28" s="43">
        <v>9200393</v>
      </c>
    </row>
    <row r="29" spans="1:10">
      <c r="A29" s="2"/>
      <c r="B29" s="44" t="s">
        <v>88</v>
      </c>
      <c r="C29" s="44" t="s">
        <v>58</v>
      </c>
      <c r="D29" s="44" t="s">
        <v>61</v>
      </c>
      <c r="E29" s="44" t="s">
        <v>89</v>
      </c>
      <c r="F29" s="44" t="s">
        <v>263</v>
      </c>
      <c r="G29" s="44" t="s">
        <v>27</v>
      </c>
      <c r="H29" s="44" t="s">
        <v>32</v>
      </c>
      <c r="I29" s="45" t="s">
        <v>29</v>
      </c>
      <c r="J29" s="46">
        <v>9300636</v>
      </c>
    </row>
    <row r="30" spans="1:10">
      <c r="A30" s="2"/>
      <c r="B30" s="41" t="s">
        <v>88</v>
      </c>
      <c r="C30" s="41" t="s">
        <v>245</v>
      </c>
      <c r="D30" s="41" t="s">
        <v>47</v>
      </c>
      <c r="E30" s="41" t="s">
        <v>89</v>
      </c>
      <c r="F30" s="41" t="s">
        <v>263</v>
      </c>
      <c r="G30" s="41" t="s">
        <v>27</v>
      </c>
      <c r="H30" s="41" t="s">
        <v>32</v>
      </c>
      <c r="I30" s="42" t="s">
        <v>29</v>
      </c>
      <c r="J30" s="43">
        <v>9300892</v>
      </c>
    </row>
    <row r="31" spans="1:10">
      <c r="A31" s="2"/>
      <c r="B31" s="44" t="s">
        <v>88</v>
      </c>
      <c r="C31" s="44" t="s">
        <v>167</v>
      </c>
      <c r="D31" s="44" t="s">
        <v>37</v>
      </c>
      <c r="E31" s="44" t="s">
        <v>86</v>
      </c>
      <c r="F31" s="44" t="s">
        <v>263</v>
      </c>
      <c r="G31" s="44" t="s">
        <v>27</v>
      </c>
      <c r="H31" s="44" t="s">
        <v>28</v>
      </c>
      <c r="I31" s="45" t="s">
        <v>29</v>
      </c>
      <c r="J31" s="46">
        <v>9400515</v>
      </c>
    </row>
    <row r="32" spans="1:10">
      <c r="A32" s="2"/>
      <c r="B32" s="41" t="s">
        <v>88</v>
      </c>
      <c r="C32" s="41" t="s">
        <v>169</v>
      </c>
      <c r="D32" s="41" t="s">
        <v>65</v>
      </c>
      <c r="E32" s="41" t="s">
        <v>25</v>
      </c>
      <c r="F32" s="41" t="s">
        <v>263</v>
      </c>
      <c r="G32" s="41" t="s">
        <v>27</v>
      </c>
      <c r="H32" s="41" t="s">
        <v>28</v>
      </c>
      <c r="I32" s="42" t="s">
        <v>29</v>
      </c>
      <c r="J32" s="43">
        <v>9400990</v>
      </c>
    </row>
    <row r="33" spans="1:10">
      <c r="A33" s="2"/>
      <c r="B33" s="44" t="s">
        <v>88</v>
      </c>
      <c r="C33" s="44" t="s">
        <v>202</v>
      </c>
      <c r="D33" s="44" t="s">
        <v>35</v>
      </c>
      <c r="E33" s="44" t="s">
        <v>176</v>
      </c>
      <c r="F33" s="44" t="s">
        <v>263</v>
      </c>
      <c r="G33" s="44" t="s">
        <v>27</v>
      </c>
      <c r="H33" s="44" t="s">
        <v>32</v>
      </c>
      <c r="I33" s="45" t="s">
        <v>29</v>
      </c>
      <c r="J33" s="46">
        <v>9600590</v>
      </c>
    </row>
    <row r="34" spans="1:10">
      <c r="A34" s="2"/>
      <c r="B34" s="41" t="s">
        <v>88</v>
      </c>
      <c r="C34" s="41" t="s">
        <v>208</v>
      </c>
      <c r="D34" s="41" t="s">
        <v>37</v>
      </c>
      <c r="E34" s="41" t="s">
        <v>40</v>
      </c>
      <c r="F34" s="41" t="s">
        <v>263</v>
      </c>
      <c r="G34" s="41" t="s">
        <v>27</v>
      </c>
      <c r="H34" s="41" t="s">
        <v>32</v>
      </c>
      <c r="I34" s="42" t="s">
        <v>29</v>
      </c>
      <c r="J34" s="43">
        <v>9701138</v>
      </c>
    </row>
    <row r="35" spans="1:10">
      <c r="A35" s="2"/>
      <c r="B35" s="44" t="s">
        <v>88</v>
      </c>
      <c r="C35" s="44" t="s">
        <v>117</v>
      </c>
      <c r="D35" s="44" t="s">
        <v>63</v>
      </c>
      <c r="E35" s="44" t="s">
        <v>25</v>
      </c>
      <c r="F35" s="44" t="s">
        <v>263</v>
      </c>
      <c r="G35" s="44" t="s">
        <v>27</v>
      </c>
      <c r="H35" s="44" t="s">
        <v>28</v>
      </c>
      <c r="I35" s="45" t="s">
        <v>29</v>
      </c>
      <c r="J35" s="46">
        <v>9701321</v>
      </c>
    </row>
    <row r="36" spans="1:10">
      <c r="A36" s="2"/>
      <c r="B36" s="41" t="s">
        <v>88</v>
      </c>
      <c r="C36" s="41" t="s">
        <v>235</v>
      </c>
      <c r="D36" s="41" t="s">
        <v>37</v>
      </c>
      <c r="E36" s="41" t="s">
        <v>25</v>
      </c>
      <c r="F36" s="41" t="s">
        <v>263</v>
      </c>
      <c r="G36" s="41" t="s">
        <v>27</v>
      </c>
      <c r="H36" s="41" t="s">
        <v>32</v>
      </c>
      <c r="I36" s="42" t="s">
        <v>29</v>
      </c>
      <c r="J36" s="43">
        <v>9901152</v>
      </c>
    </row>
    <row r="37" spans="1:10">
      <c r="A37" s="2"/>
      <c r="B37" s="44" t="s">
        <v>88</v>
      </c>
      <c r="C37" s="44" t="s">
        <v>264</v>
      </c>
      <c r="D37" s="44" t="s">
        <v>61</v>
      </c>
      <c r="E37" s="44" t="s">
        <v>146</v>
      </c>
      <c r="F37" s="44" t="s">
        <v>263</v>
      </c>
      <c r="G37" s="44" t="s">
        <v>27</v>
      </c>
      <c r="H37" s="44" t="s">
        <v>32</v>
      </c>
      <c r="I37" s="45" t="s">
        <v>29</v>
      </c>
      <c r="J37" s="46">
        <v>9901292</v>
      </c>
    </row>
    <row r="38" spans="1:10">
      <c r="A38" s="2"/>
      <c r="B38" s="41" t="s">
        <v>88</v>
      </c>
      <c r="C38" s="41" t="s">
        <v>265</v>
      </c>
      <c r="D38" s="41" t="s">
        <v>59</v>
      </c>
      <c r="E38" s="41" t="s">
        <v>51</v>
      </c>
      <c r="F38" s="41" t="s">
        <v>266</v>
      </c>
      <c r="G38" s="41" t="s">
        <v>27</v>
      </c>
      <c r="H38" s="41" t="s">
        <v>32</v>
      </c>
      <c r="I38" s="42" t="s">
        <v>29</v>
      </c>
      <c r="J38" s="43">
        <v>10021942</v>
      </c>
    </row>
    <row r="39" spans="1:10">
      <c r="A39" s="2"/>
      <c r="B39" s="44" t="s">
        <v>88</v>
      </c>
      <c r="C39" s="44" t="s">
        <v>62</v>
      </c>
      <c r="D39" s="44" t="s">
        <v>61</v>
      </c>
      <c r="E39" s="44" t="s">
        <v>25</v>
      </c>
      <c r="F39" s="44" t="s">
        <v>266</v>
      </c>
      <c r="G39" s="44" t="s">
        <v>27</v>
      </c>
      <c r="H39" s="44" t="s">
        <v>28</v>
      </c>
      <c r="I39" s="45" t="s">
        <v>29</v>
      </c>
      <c r="J39" s="46">
        <v>10022090</v>
      </c>
    </row>
    <row r="40" spans="1:10">
      <c r="A40" s="2"/>
      <c r="B40" s="41" t="s">
        <v>88</v>
      </c>
      <c r="C40" s="41" t="s">
        <v>148</v>
      </c>
      <c r="D40" s="41" t="s">
        <v>47</v>
      </c>
      <c r="E40" s="41" t="s">
        <v>25</v>
      </c>
      <c r="F40" s="41" t="s">
        <v>266</v>
      </c>
      <c r="G40" s="41" t="s">
        <v>27</v>
      </c>
      <c r="H40" s="41" t="s">
        <v>32</v>
      </c>
      <c r="I40" s="42" t="s">
        <v>29</v>
      </c>
      <c r="J40" s="43">
        <v>10022545</v>
      </c>
    </row>
    <row r="41" spans="1:10">
      <c r="A41" s="2"/>
      <c r="B41" s="44" t="s">
        <v>88</v>
      </c>
      <c r="C41" s="44" t="s">
        <v>138</v>
      </c>
      <c r="D41" s="44" t="s">
        <v>53</v>
      </c>
      <c r="E41" s="44" t="s">
        <v>25</v>
      </c>
      <c r="F41" s="44" t="s">
        <v>266</v>
      </c>
      <c r="G41" s="44" t="s">
        <v>27</v>
      </c>
      <c r="H41" s="44" t="s">
        <v>32</v>
      </c>
      <c r="I41" s="45" t="s">
        <v>29</v>
      </c>
      <c r="J41" s="46">
        <v>10022582</v>
      </c>
    </row>
    <row r="42" spans="1:10">
      <c r="A42" s="2"/>
      <c r="B42" s="41" t="s">
        <v>88</v>
      </c>
      <c r="C42" s="41" t="s">
        <v>128</v>
      </c>
      <c r="D42" s="41" t="s">
        <v>24</v>
      </c>
      <c r="E42" s="41" t="s">
        <v>93</v>
      </c>
      <c r="F42" s="41" t="s">
        <v>266</v>
      </c>
      <c r="G42" s="41" t="s">
        <v>27</v>
      </c>
      <c r="H42" s="41" t="s">
        <v>32</v>
      </c>
      <c r="I42" s="42" t="s">
        <v>29</v>
      </c>
      <c r="J42" s="43">
        <v>10023057</v>
      </c>
    </row>
    <row r="43" spans="1:10">
      <c r="A43" s="2"/>
      <c r="B43" s="44" t="s">
        <v>88</v>
      </c>
      <c r="C43" s="44" t="s">
        <v>153</v>
      </c>
      <c r="D43" s="44" t="s">
        <v>53</v>
      </c>
      <c r="E43" s="44" t="s">
        <v>25</v>
      </c>
      <c r="F43" s="44" t="s">
        <v>266</v>
      </c>
      <c r="G43" s="44" t="s">
        <v>27</v>
      </c>
      <c r="H43" s="44" t="s">
        <v>118</v>
      </c>
      <c r="I43" s="45" t="s">
        <v>29</v>
      </c>
      <c r="J43" s="46">
        <v>10300910</v>
      </c>
    </row>
    <row r="44" spans="1:10">
      <c r="A44" s="2"/>
      <c r="B44" s="41" t="s">
        <v>88</v>
      </c>
      <c r="C44" s="41" t="s">
        <v>274</v>
      </c>
      <c r="D44" s="41" t="s">
        <v>65</v>
      </c>
      <c r="E44" s="41" t="s">
        <v>146</v>
      </c>
      <c r="F44" s="41" t="s">
        <v>266</v>
      </c>
      <c r="G44" s="41" t="s">
        <v>27</v>
      </c>
      <c r="H44" s="41" t="s">
        <v>28</v>
      </c>
      <c r="I44" s="42" t="s">
        <v>29</v>
      </c>
      <c r="J44" s="43">
        <v>10400850</v>
      </c>
    </row>
    <row r="45" spans="1:10">
      <c r="A45" s="2"/>
      <c r="B45" s="44" t="s">
        <v>88</v>
      </c>
      <c r="C45" s="44" t="s">
        <v>160</v>
      </c>
      <c r="D45" s="44" t="s">
        <v>47</v>
      </c>
      <c r="E45" s="44" t="s">
        <v>25</v>
      </c>
      <c r="F45" s="44" t="s">
        <v>266</v>
      </c>
      <c r="G45" s="44" t="s">
        <v>27</v>
      </c>
      <c r="H45" s="44" t="s">
        <v>28</v>
      </c>
      <c r="I45" s="45" t="s">
        <v>29</v>
      </c>
      <c r="J45" s="46">
        <v>10400886</v>
      </c>
    </row>
    <row r="46" spans="1:10">
      <c r="A46" s="2"/>
      <c r="B46" s="41" t="s">
        <v>88</v>
      </c>
      <c r="C46" s="41" t="s">
        <v>90</v>
      </c>
      <c r="D46" s="41" t="s">
        <v>35</v>
      </c>
      <c r="E46" s="41" t="s">
        <v>146</v>
      </c>
      <c r="F46" s="41" t="s">
        <v>266</v>
      </c>
      <c r="G46" s="41" t="s">
        <v>27</v>
      </c>
      <c r="H46" s="41" t="s">
        <v>28</v>
      </c>
      <c r="I46" s="42" t="s">
        <v>29</v>
      </c>
      <c r="J46" s="43">
        <v>10400965</v>
      </c>
    </row>
    <row r="47" spans="1:10">
      <c r="A47" s="2"/>
      <c r="B47" s="44" t="s">
        <v>88</v>
      </c>
      <c r="C47" s="44" t="s">
        <v>162</v>
      </c>
      <c r="D47" s="44" t="s">
        <v>59</v>
      </c>
      <c r="E47" s="44" t="s">
        <v>25</v>
      </c>
      <c r="F47" s="44" t="s">
        <v>266</v>
      </c>
      <c r="G47" s="44" t="s">
        <v>27</v>
      </c>
      <c r="H47" s="44" t="s">
        <v>28</v>
      </c>
      <c r="I47" s="45" t="s">
        <v>29</v>
      </c>
      <c r="J47" s="46">
        <v>10401258</v>
      </c>
    </row>
    <row r="48" spans="1:10">
      <c r="A48" s="2"/>
      <c r="B48" s="41" t="s">
        <v>88</v>
      </c>
      <c r="C48" s="41" t="s">
        <v>84</v>
      </c>
      <c r="D48" s="41" t="s">
        <v>53</v>
      </c>
      <c r="E48" s="41" t="s">
        <v>219</v>
      </c>
      <c r="F48" s="41" t="s">
        <v>266</v>
      </c>
      <c r="G48" s="41" t="s">
        <v>27</v>
      </c>
      <c r="H48" s="41" t="s">
        <v>32</v>
      </c>
      <c r="I48" s="42" t="s">
        <v>29</v>
      </c>
      <c r="J48" s="43">
        <v>10700500</v>
      </c>
    </row>
    <row r="49" spans="1:10">
      <c r="A49" s="2"/>
      <c r="B49" s="44" t="s">
        <v>88</v>
      </c>
      <c r="C49" s="44" t="s">
        <v>205</v>
      </c>
      <c r="D49" s="44" t="s">
        <v>24</v>
      </c>
      <c r="E49" s="44" t="s">
        <v>130</v>
      </c>
      <c r="F49" s="44" t="s">
        <v>266</v>
      </c>
      <c r="G49" s="44" t="s">
        <v>27</v>
      </c>
      <c r="H49" s="44" t="s">
        <v>28</v>
      </c>
      <c r="I49" s="45" t="s">
        <v>29</v>
      </c>
      <c r="J49" s="46">
        <v>10700638</v>
      </c>
    </row>
    <row r="50" spans="1:10">
      <c r="A50" s="2"/>
      <c r="B50" s="41" t="s">
        <v>88</v>
      </c>
      <c r="C50" s="41" t="s">
        <v>207</v>
      </c>
      <c r="D50" s="41" t="s">
        <v>70</v>
      </c>
      <c r="E50" s="41" t="s">
        <v>25</v>
      </c>
      <c r="F50" s="41" t="s">
        <v>266</v>
      </c>
      <c r="G50" s="41" t="s">
        <v>27</v>
      </c>
      <c r="H50" s="41" t="s">
        <v>28</v>
      </c>
      <c r="I50" s="42" t="s">
        <v>29</v>
      </c>
      <c r="J50" s="43">
        <v>10700894</v>
      </c>
    </row>
    <row r="51" spans="1:10">
      <c r="A51" s="2"/>
      <c r="B51" s="44" t="s">
        <v>88</v>
      </c>
      <c r="C51" s="44" t="s">
        <v>210</v>
      </c>
      <c r="D51" s="44" t="s">
        <v>47</v>
      </c>
      <c r="E51" s="44" t="s">
        <v>86</v>
      </c>
      <c r="F51" s="44" t="s">
        <v>266</v>
      </c>
      <c r="G51" s="44" t="s">
        <v>27</v>
      </c>
      <c r="H51" s="44" t="s">
        <v>28</v>
      </c>
      <c r="I51" s="45" t="s">
        <v>29</v>
      </c>
      <c r="J51" s="46">
        <v>10700997</v>
      </c>
    </row>
    <row r="52" spans="1:10">
      <c r="A52" s="2"/>
      <c r="B52" s="41" t="s">
        <v>88</v>
      </c>
      <c r="C52" s="41" t="s">
        <v>232</v>
      </c>
      <c r="D52" s="41" t="s">
        <v>24</v>
      </c>
      <c r="E52" s="41" t="s">
        <v>146</v>
      </c>
      <c r="F52" s="41" t="s">
        <v>266</v>
      </c>
      <c r="G52" s="41" t="s">
        <v>27</v>
      </c>
      <c r="H52" s="41" t="s">
        <v>28</v>
      </c>
      <c r="I52" s="42" t="s">
        <v>29</v>
      </c>
      <c r="J52" s="43">
        <v>10800724</v>
      </c>
    </row>
    <row r="53" spans="1:10">
      <c r="A53" s="2"/>
      <c r="B53" s="44" t="s">
        <v>88</v>
      </c>
      <c r="C53" s="44" t="s">
        <v>254</v>
      </c>
      <c r="D53" s="44" t="s">
        <v>47</v>
      </c>
      <c r="E53" s="44" t="s">
        <v>146</v>
      </c>
      <c r="F53" s="44" t="s">
        <v>266</v>
      </c>
      <c r="G53" s="44" t="s">
        <v>27</v>
      </c>
      <c r="H53" s="44" t="s">
        <v>32</v>
      </c>
      <c r="I53" s="45" t="s">
        <v>29</v>
      </c>
      <c r="J53" s="46">
        <v>10900561</v>
      </c>
    </row>
    <row r="54" spans="1:10">
      <c r="A54" s="2"/>
      <c r="B54" s="41" t="s">
        <v>88</v>
      </c>
      <c r="C54" s="41" t="s">
        <v>102</v>
      </c>
      <c r="D54" s="41" t="s">
        <v>24</v>
      </c>
      <c r="E54" s="41" t="s">
        <v>146</v>
      </c>
      <c r="F54" s="41" t="s">
        <v>266</v>
      </c>
      <c r="G54" s="41" t="s">
        <v>27</v>
      </c>
      <c r="H54" s="41" t="s">
        <v>32</v>
      </c>
      <c r="I54" s="42" t="s">
        <v>29</v>
      </c>
      <c r="J54" s="43">
        <v>10900937</v>
      </c>
    </row>
    <row r="55" spans="1:10">
      <c r="A55" s="2"/>
      <c r="B55" s="47" t="s">
        <v>259</v>
      </c>
      <c r="C55" s="47"/>
      <c r="D55" s="47"/>
      <c r="E55" s="47"/>
      <c r="F55" s="47"/>
      <c r="G55" s="48"/>
      <c r="H55" s="48"/>
      <c r="I55" s="49"/>
      <c r="J55" s="50">
        <f>E8+E9+E10+E11</f>
        <v>41</v>
      </c>
    </row>
    <row r="56" spans="1:10">
      <c r="A56" s="2"/>
      <c r="B56" s="1"/>
      <c r="C56" s="1"/>
      <c r="D56" s="1"/>
      <c r="E56" s="1"/>
      <c r="F56" s="1"/>
      <c r="G56" s="1"/>
      <c r="H56" s="1"/>
      <c r="I56" s="1"/>
      <c r="J56" s="1"/>
    </row>
  </sheetData>
  <mergeCells count="1">
    <mergeCell ref="B2:J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5"/>
  <sheetViews>
    <sheetView showGridLines="0" workbookViewId="0"/>
  </sheetViews>
  <sheetFormatPr defaultColWidth="17.28515625" defaultRowHeight="15" customHeight="1"/>
  <cols>
    <col min="1" max="1" width="1.7109375" customWidth="1"/>
    <col min="2" max="2" width="24.85546875" customWidth="1"/>
    <col min="3" max="3" width="29.42578125" customWidth="1"/>
    <col min="4" max="4" width="9" customWidth="1"/>
    <col min="5" max="5" width="18.42578125" customWidth="1"/>
    <col min="6" max="6" width="20.85546875" customWidth="1"/>
    <col min="7" max="7" width="9.42578125" customWidth="1"/>
    <col min="8" max="8" width="9.140625" customWidth="1"/>
    <col min="9" max="9" width="2" customWidth="1"/>
    <col min="10" max="10" width="9.140625" customWidth="1"/>
  </cols>
  <sheetData>
    <row r="1" spans="1:10">
      <c r="A1" s="2"/>
      <c r="B1" s="2"/>
      <c r="C1" s="2"/>
      <c r="D1" s="2"/>
      <c r="E1" s="3"/>
      <c r="F1" s="2"/>
      <c r="G1" s="2"/>
      <c r="H1" s="2"/>
      <c r="I1" s="4"/>
      <c r="J1" s="4"/>
    </row>
    <row r="2" spans="1:10" ht="22.5" customHeight="1">
      <c r="A2" s="2"/>
      <c r="B2" s="71" t="s">
        <v>1</v>
      </c>
      <c r="C2" s="72"/>
      <c r="D2" s="72"/>
      <c r="E2" s="72"/>
      <c r="F2" s="72"/>
      <c r="G2" s="72"/>
      <c r="H2" s="2"/>
      <c r="I2" s="4"/>
      <c r="J2" s="4"/>
    </row>
    <row r="3" spans="1:10">
      <c r="A3" s="2"/>
      <c r="B3" s="5"/>
      <c r="C3" s="6"/>
      <c r="D3" s="2"/>
      <c r="E3" s="3"/>
      <c r="F3" s="2"/>
      <c r="G3" s="2"/>
      <c r="H3" s="2"/>
      <c r="I3" s="4"/>
      <c r="J3" s="4"/>
    </row>
    <row r="4" spans="1:10">
      <c r="A4" s="2"/>
      <c r="B4" s="2"/>
      <c r="C4" s="2"/>
      <c r="D4" s="2"/>
      <c r="E4" s="3"/>
      <c r="F4" s="2"/>
      <c r="G4" s="2"/>
      <c r="H4" s="2"/>
      <c r="I4" s="4"/>
      <c r="J4" s="4"/>
    </row>
    <row r="5" spans="1:10">
      <c r="A5" s="2"/>
      <c r="B5" s="12" t="s">
        <v>5</v>
      </c>
      <c r="C5" s="24" t="s">
        <v>8</v>
      </c>
      <c r="D5" s="24" t="s">
        <v>14</v>
      </c>
      <c r="E5" s="25" t="s">
        <v>15</v>
      </c>
      <c r="F5" s="24" t="s">
        <v>19</v>
      </c>
      <c r="G5" s="26" t="s">
        <v>21</v>
      </c>
      <c r="H5" s="2"/>
      <c r="I5" s="4"/>
      <c r="J5" s="4"/>
    </row>
    <row r="6" spans="1:10">
      <c r="A6" s="2"/>
      <c r="B6" s="27" t="s">
        <v>22</v>
      </c>
      <c r="C6" s="27" t="s">
        <v>41</v>
      </c>
      <c r="D6" s="27" t="s">
        <v>42</v>
      </c>
      <c r="E6" s="36" t="s">
        <v>43</v>
      </c>
      <c r="F6" s="27" t="s">
        <v>28</v>
      </c>
      <c r="G6" s="29">
        <v>13700870</v>
      </c>
      <c r="H6" s="2"/>
      <c r="I6" s="3">
        <v>4</v>
      </c>
      <c r="J6" s="38" t="str">
        <f t="shared" ref="J6:J374" si="0">C6&amp;D6</f>
        <v>Pref. Mun. Sertânia2012</v>
      </c>
    </row>
    <row r="7" spans="1:10">
      <c r="A7" s="2"/>
      <c r="B7" s="33" t="s">
        <v>22</v>
      </c>
      <c r="C7" s="33" t="s">
        <v>41</v>
      </c>
      <c r="D7" s="33" t="s">
        <v>76</v>
      </c>
      <c r="E7" s="40" t="s">
        <v>43</v>
      </c>
      <c r="F7" s="33" t="s">
        <v>28</v>
      </c>
      <c r="G7" s="35">
        <v>14700463</v>
      </c>
      <c r="H7" s="2"/>
      <c r="I7" s="3">
        <v>4</v>
      </c>
      <c r="J7" s="38" t="str">
        <f t="shared" si="0"/>
        <v>Pref. Mun. Sertânia2013</v>
      </c>
    </row>
    <row r="8" spans="1:10">
      <c r="A8" s="2"/>
      <c r="B8" s="27" t="s">
        <v>22</v>
      </c>
      <c r="C8" s="27" t="s">
        <v>41</v>
      </c>
      <c r="D8" s="27" t="s">
        <v>26</v>
      </c>
      <c r="E8" s="36">
        <v>2013</v>
      </c>
      <c r="F8" s="27" t="s">
        <v>32</v>
      </c>
      <c r="G8" s="29">
        <v>11700762</v>
      </c>
      <c r="H8" s="2"/>
      <c r="I8" s="3">
        <v>4</v>
      </c>
      <c r="J8" s="38" t="str">
        <f t="shared" si="0"/>
        <v>Pref. Mun. Sertânia2010</v>
      </c>
    </row>
    <row r="9" spans="1:10">
      <c r="A9" s="2"/>
      <c r="B9" s="33" t="s">
        <v>22</v>
      </c>
      <c r="C9" s="33" t="s">
        <v>41</v>
      </c>
      <c r="D9" s="33" t="s">
        <v>71</v>
      </c>
      <c r="E9" s="40">
        <v>2013</v>
      </c>
      <c r="F9" s="33" t="s">
        <v>28</v>
      </c>
      <c r="G9" s="35">
        <v>12700782</v>
      </c>
      <c r="H9" s="2"/>
      <c r="I9" s="3">
        <v>4</v>
      </c>
      <c r="J9" s="38" t="str">
        <f t="shared" si="0"/>
        <v>Pref. Mun. Sertânia2011</v>
      </c>
    </row>
    <row r="10" spans="1:10">
      <c r="A10" s="2"/>
      <c r="B10" s="33" t="s">
        <v>22</v>
      </c>
      <c r="C10" s="33" t="s">
        <v>105</v>
      </c>
      <c r="D10" s="33" t="s">
        <v>42</v>
      </c>
      <c r="E10" s="40" t="s">
        <v>43</v>
      </c>
      <c r="F10" s="33" t="s">
        <v>32</v>
      </c>
      <c r="G10" s="35">
        <v>13900778</v>
      </c>
      <c r="H10" s="2"/>
      <c r="I10" s="3">
        <v>3</v>
      </c>
      <c r="J10" s="38" t="str">
        <f t="shared" si="0"/>
        <v>Pref. Mun. Angelim2012</v>
      </c>
    </row>
    <row r="11" spans="1:10">
      <c r="A11" s="2"/>
      <c r="B11" s="27" t="s">
        <v>22</v>
      </c>
      <c r="C11" s="27" t="s">
        <v>105</v>
      </c>
      <c r="D11" s="27" t="s">
        <v>76</v>
      </c>
      <c r="E11" s="36" t="s">
        <v>43</v>
      </c>
      <c r="F11" s="27" t="s">
        <v>28</v>
      </c>
      <c r="G11" s="29">
        <v>14900750</v>
      </c>
      <c r="H11" s="2"/>
      <c r="I11" s="3">
        <v>3</v>
      </c>
      <c r="J11" s="38" t="str">
        <f t="shared" si="0"/>
        <v>Pref. Mun. Angelim2013</v>
      </c>
    </row>
    <row r="12" spans="1:10">
      <c r="A12" s="2"/>
      <c r="B12" s="33" t="s">
        <v>22</v>
      </c>
      <c r="C12" s="33" t="s">
        <v>105</v>
      </c>
      <c r="D12" s="33" t="s">
        <v>71</v>
      </c>
      <c r="E12" s="40">
        <v>2013</v>
      </c>
      <c r="F12" s="33" t="s">
        <v>28</v>
      </c>
      <c r="G12" s="35">
        <v>12901155</v>
      </c>
      <c r="H12" s="2"/>
      <c r="I12" s="3">
        <v>3</v>
      </c>
      <c r="J12" s="38" t="str">
        <f t="shared" si="0"/>
        <v>Pref. Mun. Angelim2011</v>
      </c>
    </row>
    <row r="13" spans="1:10">
      <c r="A13" s="2"/>
      <c r="B13" s="33" t="s">
        <v>22</v>
      </c>
      <c r="C13" s="33" t="s">
        <v>64</v>
      </c>
      <c r="D13" s="33" t="s">
        <v>26</v>
      </c>
      <c r="E13" s="40" t="s">
        <v>43</v>
      </c>
      <c r="F13" s="33" t="s">
        <v>28</v>
      </c>
      <c r="G13" s="35">
        <v>11700567</v>
      </c>
      <c r="H13" s="2"/>
      <c r="I13" s="3">
        <v>3</v>
      </c>
      <c r="J13" s="38" t="str">
        <f t="shared" si="0"/>
        <v>Pref. Mun. Brejinho2010</v>
      </c>
    </row>
    <row r="14" spans="1:10">
      <c r="A14" s="2"/>
      <c r="B14" s="27" t="s">
        <v>22</v>
      </c>
      <c r="C14" s="27" t="s">
        <v>64</v>
      </c>
      <c r="D14" s="27" t="s">
        <v>42</v>
      </c>
      <c r="E14" s="36" t="s">
        <v>43</v>
      </c>
      <c r="F14" s="27" t="s">
        <v>28</v>
      </c>
      <c r="G14" s="29">
        <v>13700753</v>
      </c>
      <c r="H14" s="2"/>
      <c r="I14" s="3">
        <v>3</v>
      </c>
      <c r="J14" s="38" t="str">
        <f t="shared" si="0"/>
        <v>Pref. Mun. Brejinho2012</v>
      </c>
    </row>
    <row r="15" spans="1:10">
      <c r="A15" s="2"/>
      <c r="B15" s="33" t="s">
        <v>22</v>
      </c>
      <c r="C15" s="33" t="s">
        <v>64</v>
      </c>
      <c r="D15" s="33" t="s">
        <v>71</v>
      </c>
      <c r="E15" s="40">
        <v>2013</v>
      </c>
      <c r="F15" s="33" t="s">
        <v>28</v>
      </c>
      <c r="G15" s="35">
        <v>12700629</v>
      </c>
      <c r="H15" s="2"/>
      <c r="I15" s="3">
        <v>3</v>
      </c>
      <c r="J15" s="38" t="str">
        <f t="shared" si="0"/>
        <v>Pref. Mun. Brejinho2011</v>
      </c>
    </row>
    <row r="16" spans="1:10">
      <c r="A16" s="2"/>
      <c r="B16" s="27" t="s">
        <v>22</v>
      </c>
      <c r="C16" s="27" t="s">
        <v>241</v>
      </c>
      <c r="D16" s="27" t="s">
        <v>42</v>
      </c>
      <c r="E16" s="36" t="s">
        <v>43</v>
      </c>
      <c r="F16" s="27" t="s">
        <v>32</v>
      </c>
      <c r="G16" s="29">
        <v>13900821</v>
      </c>
      <c r="H16" s="2"/>
      <c r="I16" s="3">
        <v>3</v>
      </c>
      <c r="J16" s="38" t="str">
        <f t="shared" si="0"/>
        <v>Pref. Mun. Calçado2012</v>
      </c>
    </row>
    <row r="17" spans="1:10">
      <c r="A17" s="2"/>
      <c r="B17" s="33" t="s">
        <v>22</v>
      </c>
      <c r="C17" s="33" t="s">
        <v>241</v>
      </c>
      <c r="D17" s="33" t="s">
        <v>76</v>
      </c>
      <c r="E17" s="40" t="s">
        <v>43</v>
      </c>
      <c r="F17" s="33" t="s">
        <v>28</v>
      </c>
      <c r="G17" s="35">
        <v>14900798</v>
      </c>
      <c r="H17" s="2"/>
      <c r="I17" s="3">
        <v>3</v>
      </c>
      <c r="J17" s="38" t="str">
        <f t="shared" si="0"/>
        <v>Pref. Mun. Calçado2013</v>
      </c>
    </row>
    <row r="18" spans="1:10">
      <c r="A18" s="2"/>
      <c r="B18" s="27" t="s">
        <v>22</v>
      </c>
      <c r="C18" s="27" t="s">
        <v>241</v>
      </c>
      <c r="D18" s="27" t="s">
        <v>71</v>
      </c>
      <c r="E18" s="36">
        <v>2013</v>
      </c>
      <c r="F18" s="27" t="s">
        <v>28</v>
      </c>
      <c r="G18" s="29">
        <v>12901258</v>
      </c>
      <c r="H18" s="2"/>
      <c r="I18" s="3">
        <v>3</v>
      </c>
      <c r="J18" s="38" t="str">
        <f t="shared" si="0"/>
        <v>Pref. Mun. Calçado2011</v>
      </c>
    </row>
    <row r="19" spans="1:10">
      <c r="A19" s="2"/>
      <c r="B19" s="33" t="s">
        <v>22</v>
      </c>
      <c r="C19" s="33" t="s">
        <v>72</v>
      </c>
      <c r="D19" s="33" t="s">
        <v>42</v>
      </c>
      <c r="E19" s="40" t="s">
        <v>43</v>
      </c>
      <c r="F19" s="33" t="s">
        <v>32</v>
      </c>
      <c r="G19" s="35">
        <v>13500533</v>
      </c>
      <c r="H19" s="2"/>
      <c r="I19" s="3">
        <v>3</v>
      </c>
      <c r="J19" s="38" t="str">
        <f t="shared" si="0"/>
        <v>Pref. Mun. Calumbi2012</v>
      </c>
    </row>
    <row r="20" spans="1:10">
      <c r="A20" s="2"/>
      <c r="B20" s="27" t="s">
        <v>22</v>
      </c>
      <c r="C20" s="27" t="s">
        <v>72</v>
      </c>
      <c r="D20" s="27" t="s">
        <v>26</v>
      </c>
      <c r="E20" s="36">
        <v>2013</v>
      </c>
      <c r="F20" s="27" t="s">
        <v>28</v>
      </c>
      <c r="G20" s="29">
        <v>11500360</v>
      </c>
      <c r="H20" s="2"/>
      <c r="I20" s="3">
        <v>3</v>
      </c>
      <c r="J20" s="38" t="str">
        <f t="shared" si="0"/>
        <v>Pref. Mun. Calumbi2010</v>
      </c>
    </row>
    <row r="21" spans="1:10">
      <c r="A21" s="2"/>
      <c r="B21" s="33" t="s">
        <v>22</v>
      </c>
      <c r="C21" s="33" t="s">
        <v>72</v>
      </c>
      <c r="D21" s="33" t="s">
        <v>71</v>
      </c>
      <c r="E21" s="40">
        <v>2013</v>
      </c>
      <c r="F21" s="33" t="s">
        <v>133</v>
      </c>
      <c r="G21" s="35">
        <v>12501062</v>
      </c>
      <c r="H21" s="2"/>
      <c r="I21" s="3">
        <v>3</v>
      </c>
      <c r="J21" s="38" t="str">
        <f t="shared" si="0"/>
        <v>Pref. Mun. Calumbi2011</v>
      </c>
    </row>
    <row r="22" spans="1:10">
      <c r="A22" s="2"/>
      <c r="B22" s="33" t="s">
        <v>22</v>
      </c>
      <c r="C22" s="33" t="s">
        <v>34</v>
      </c>
      <c r="D22" s="33" t="s">
        <v>26</v>
      </c>
      <c r="E22" s="40">
        <v>2013</v>
      </c>
      <c r="F22" s="33" t="s">
        <v>32</v>
      </c>
      <c r="G22" s="35">
        <v>11035225</v>
      </c>
      <c r="H22" s="2"/>
      <c r="I22" s="3">
        <v>3</v>
      </c>
      <c r="J22" s="38" t="str">
        <f t="shared" si="0"/>
        <v>Pref. Mun. Condado2010</v>
      </c>
    </row>
    <row r="23" spans="1:10">
      <c r="A23" s="2"/>
      <c r="B23" s="27" t="s">
        <v>22</v>
      </c>
      <c r="C23" s="27" t="s">
        <v>34</v>
      </c>
      <c r="D23" s="27" t="s">
        <v>71</v>
      </c>
      <c r="E23" s="36">
        <v>2013</v>
      </c>
      <c r="F23" s="27" t="s">
        <v>32</v>
      </c>
      <c r="G23" s="29">
        <v>12024880</v>
      </c>
      <c r="H23" s="2"/>
      <c r="I23" s="3">
        <v>3</v>
      </c>
      <c r="J23" s="38" t="str">
        <f t="shared" si="0"/>
        <v>Pref. Mun. Condado2011</v>
      </c>
    </row>
    <row r="24" spans="1:10">
      <c r="A24" s="2"/>
      <c r="B24" s="33" t="s">
        <v>22</v>
      </c>
      <c r="C24" s="33" t="s">
        <v>34</v>
      </c>
      <c r="D24" s="33" t="s">
        <v>42</v>
      </c>
      <c r="E24" s="40">
        <v>2013</v>
      </c>
      <c r="F24" s="33" t="s">
        <v>32</v>
      </c>
      <c r="G24" s="35">
        <v>13018905</v>
      </c>
      <c r="H24" s="2"/>
      <c r="I24" s="3">
        <v>3</v>
      </c>
      <c r="J24" s="38" t="str">
        <f t="shared" si="0"/>
        <v>Pref. Mun. Condado2012</v>
      </c>
    </row>
    <row r="25" spans="1:10">
      <c r="A25" s="2"/>
      <c r="B25" s="33" t="s">
        <v>22</v>
      </c>
      <c r="C25" s="33" t="s">
        <v>30</v>
      </c>
      <c r="D25" s="33" t="s">
        <v>42</v>
      </c>
      <c r="E25" s="40" t="s">
        <v>43</v>
      </c>
      <c r="F25" s="33" t="s">
        <v>32</v>
      </c>
      <c r="G25" s="35">
        <v>13300398</v>
      </c>
      <c r="H25" s="2"/>
      <c r="I25" s="3">
        <v>3</v>
      </c>
      <c r="J25" s="38" t="str">
        <f t="shared" si="0"/>
        <v>Pref. Mun. Gameleira2012</v>
      </c>
    </row>
    <row r="26" spans="1:10">
      <c r="A26" s="2"/>
      <c r="B26" s="27" t="s">
        <v>22</v>
      </c>
      <c r="C26" s="27" t="s">
        <v>30</v>
      </c>
      <c r="D26" s="27" t="s">
        <v>26</v>
      </c>
      <c r="E26" s="36">
        <v>2013</v>
      </c>
      <c r="F26" s="27" t="s">
        <v>32</v>
      </c>
      <c r="G26" s="29">
        <v>11032868</v>
      </c>
      <c r="H26" s="2"/>
      <c r="I26" s="3">
        <v>3</v>
      </c>
      <c r="J26" s="38" t="str">
        <f t="shared" si="0"/>
        <v>Pref. Mun. Gameleira2010</v>
      </c>
    </row>
    <row r="27" spans="1:10">
      <c r="A27" s="2"/>
      <c r="B27" s="33" t="s">
        <v>22</v>
      </c>
      <c r="C27" s="33" t="s">
        <v>30</v>
      </c>
      <c r="D27" s="33" t="s">
        <v>71</v>
      </c>
      <c r="E27" s="40">
        <v>2013</v>
      </c>
      <c r="F27" s="33" t="s">
        <v>32</v>
      </c>
      <c r="G27" s="35">
        <v>12300391</v>
      </c>
      <c r="H27" s="2"/>
      <c r="I27" s="3">
        <v>3</v>
      </c>
      <c r="J27" s="38" t="str">
        <f t="shared" si="0"/>
        <v>Pref. Mun. Gameleira2011</v>
      </c>
    </row>
    <row r="28" spans="1:10">
      <c r="A28" s="2"/>
      <c r="B28" s="33" t="s">
        <v>22</v>
      </c>
      <c r="C28" s="33" t="s">
        <v>173</v>
      </c>
      <c r="D28" s="33" t="s">
        <v>42</v>
      </c>
      <c r="E28" s="40" t="s">
        <v>43</v>
      </c>
      <c r="F28" s="33" t="s">
        <v>32</v>
      </c>
      <c r="G28" s="35">
        <v>13500545</v>
      </c>
      <c r="H28" s="2"/>
      <c r="I28" s="3">
        <v>3</v>
      </c>
      <c r="J28" s="38" t="str">
        <f t="shared" si="0"/>
        <v>Pref. Mun. Itacuruba2012</v>
      </c>
    </row>
    <row r="29" spans="1:10">
      <c r="A29" s="2"/>
      <c r="B29" s="27" t="s">
        <v>22</v>
      </c>
      <c r="C29" s="27" t="s">
        <v>173</v>
      </c>
      <c r="D29" s="27" t="s">
        <v>76</v>
      </c>
      <c r="E29" s="36" t="s">
        <v>43</v>
      </c>
      <c r="F29" s="27" t="s">
        <v>28</v>
      </c>
      <c r="G29" s="29">
        <v>14800639</v>
      </c>
      <c r="H29" s="2"/>
      <c r="I29" s="3">
        <v>3</v>
      </c>
      <c r="J29" s="38" t="str">
        <f t="shared" si="0"/>
        <v>Pref. Mun. Itacuruba2013</v>
      </c>
    </row>
    <row r="30" spans="1:10">
      <c r="A30" s="2"/>
      <c r="B30" s="33" t="s">
        <v>22</v>
      </c>
      <c r="C30" s="33" t="s">
        <v>173</v>
      </c>
      <c r="D30" s="33" t="s">
        <v>71</v>
      </c>
      <c r="E30" s="40">
        <v>2013</v>
      </c>
      <c r="F30" s="33" t="s">
        <v>32</v>
      </c>
      <c r="G30" s="35">
        <v>12500926</v>
      </c>
      <c r="H30" s="2"/>
      <c r="I30" s="3">
        <v>3</v>
      </c>
      <c r="J30" s="38" t="str">
        <f t="shared" si="0"/>
        <v>Pref. Mun. Itacuruba2011</v>
      </c>
    </row>
    <row r="31" spans="1:10">
      <c r="A31" s="2"/>
      <c r="B31" s="27" t="s">
        <v>22</v>
      </c>
      <c r="C31" s="27" t="s">
        <v>84</v>
      </c>
      <c r="D31" s="27" t="s">
        <v>42</v>
      </c>
      <c r="E31" s="36" t="s">
        <v>43</v>
      </c>
      <c r="F31" s="27" t="s">
        <v>32</v>
      </c>
      <c r="G31" s="29">
        <v>13700844</v>
      </c>
      <c r="H31" s="2"/>
      <c r="I31" s="3">
        <v>3</v>
      </c>
      <c r="J31" s="38" t="str">
        <f t="shared" si="0"/>
        <v>Pref. Mun. Itaíba2012</v>
      </c>
    </row>
    <row r="32" spans="1:10">
      <c r="A32" s="2"/>
      <c r="B32" s="33" t="s">
        <v>22</v>
      </c>
      <c r="C32" s="33" t="s">
        <v>84</v>
      </c>
      <c r="D32" s="33" t="s">
        <v>26</v>
      </c>
      <c r="E32" s="40">
        <v>2013</v>
      </c>
      <c r="F32" s="33" t="s">
        <v>32</v>
      </c>
      <c r="G32" s="35">
        <v>11700634</v>
      </c>
      <c r="H32" s="2"/>
      <c r="I32" s="3">
        <v>3</v>
      </c>
      <c r="J32" s="38" t="str">
        <f t="shared" si="0"/>
        <v>Pref. Mun. Itaíba2010</v>
      </c>
    </row>
    <row r="33" spans="1:10">
      <c r="A33" s="2"/>
      <c r="B33" s="27" t="s">
        <v>22</v>
      </c>
      <c r="C33" s="27" t="s">
        <v>84</v>
      </c>
      <c r="D33" s="27" t="s">
        <v>71</v>
      </c>
      <c r="E33" s="36">
        <v>2013</v>
      </c>
      <c r="F33" s="27" t="s">
        <v>32</v>
      </c>
      <c r="G33" s="29">
        <v>12700824</v>
      </c>
      <c r="H33" s="2"/>
      <c r="I33" s="3">
        <v>3</v>
      </c>
      <c r="J33" s="38" t="str">
        <f t="shared" si="0"/>
        <v>Pref. Mun. Itaíba2011</v>
      </c>
    </row>
    <row r="34" spans="1:10">
      <c r="A34" s="2"/>
      <c r="B34" s="27" t="s">
        <v>22</v>
      </c>
      <c r="C34" s="27" t="s">
        <v>140</v>
      </c>
      <c r="D34" s="27" t="s">
        <v>76</v>
      </c>
      <c r="E34" s="36" t="s">
        <v>43</v>
      </c>
      <c r="F34" s="27" t="s">
        <v>28</v>
      </c>
      <c r="G34" s="29">
        <v>14019346</v>
      </c>
      <c r="H34" s="2"/>
      <c r="I34" s="3">
        <v>3</v>
      </c>
      <c r="J34" s="38" t="str">
        <f t="shared" si="0"/>
        <v>Pref. Mun. Jaboatão dos Guararapes2013</v>
      </c>
    </row>
    <row r="35" spans="1:10">
      <c r="A35" s="2"/>
      <c r="B35" s="33" t="s">
        <v>22</v>
      </c>
      <c r="C35" s="33" t="s">
        <v>140</v>
      </c>
      <c r="D35" s="33" t="s">
        <v>71</v>
      </c>
      <c r="E35" s="40">
        <v>2013</v>
      </c>
      <c r="F35" s="33" t="s">
        <v>28</v>
      </c>
      <c r="G35" s="35">
        <v>12026773</v>
      </c>
      <c r="H35" s="2"/>
      <c r="I35" s="3">
        <v>3</v>
      </c>
      <c r="J35" s="38" t="str">
        <f t="shared" si="0"/>
        <v>Pref. Mun. Jaboatão dos Guararapes2011</v>
      </c>
    </row>
    <row r="36" spans="1:10">
      <c r="A36" s="2"/>
      <c r="B36" s="27" t="s">
        <v>22</v>
      </c>
      <c r="C36" s="27" t="s">
        <v>140</v>
      </c>
      <c r="D36" s="27" t="s">
        <v>42</v>
      </c>
      <c r="E36" s="36">
        <v>2013</v>
      </c>
      <c r="F36" s="27" t="s">
        <v>28</v>
      </c>
      <c r="G36" s="29">
        <v>13020031</v>
      </c>
      <c r="H36" s="2"/>
      <c r="I36" s="3">
        <v>3</v>
      </c>
      <c r="J36" s="38" t="str">
        <f t="shared" si="0"/>
        <v>Pref. Mun. Jaboatão dos Guararapes2012</v>
      </c>
    </row>
    <row r="37" spans="1:10">
      <c r="A37" s="2"/>
      <c r="B37" s="33" t="s">
        <v>22</v>
      </c>
      <c r="C37" s="33" t="s">
        <v>58</v>
      </c>
      <c r="D37" s="33" t="s">
        <v>76</v>
      </c>
      <c r="E37" s="40" t="s">
        <v>43</v>
      </c>
      <c r="F37" s="33" t="s">
        <v>28</v>
      </c>
      <c r="G37" s="35">
        <v>14300199</v>
      </c>
      <c r="H37" s="2"/>
      <c r="I37" s="3">
        <v>3</v>
      </c>
      <c r="J37" s="38" t="str">
        <f t="shared" si="0"/>
        <v>Pref. Mun. Joaquim Nabuco2013</v>
      </c>
    </row>
    <row r="38" spans="1:10">
      <c r="A38" s="2"/>
      <c r="B38" s="27" t="s">
        <v>22</v>
      </c>
      <c r="C38" s="27" t="s">
        <v>58</v>
      </c>
      <c r="D38" s="27" t="s">
        <v>26</v>
      </c>
      <c r="E38" s="36">
        <v>2013</v>
      </c>
      <c r="F38" s="27" t="s">
        <v>28</v>
      </c>
      <c r="G38" s="29">
        <v>11300644</v>
      </c>
      <c r="H38" s="2"/>
      <c r="I38" s="3">
        <v>3</v>
      </c>
      <c r="J38" s="38" t="str">
        <f t="shared" si="0"/>
        <v>Pref. Mun. Joaquim Nabuco2010</v>
      </c>
    </row>
    <row r="39" spans="1:10">
      <c r="A39" s="2"/>
      <c r="B39" s="33" t="s">
        <v>22</v>
      </c>
      <c r="C39" s="33" t="s">
        <v>58</v>
      </c>
      <c r="D39" s="33" t="s">
        <v>71</v>
      </c>
      <c r="E39" s="40">
        <v>2013</v>
      </c>
      <c r="F39" s="33" t="s">
        <v>28</v>
      </c>
      <c r="G39" s="35">
        <v>12300500</v>
      </c>
      <c r="H39" s="2"/>
      <c r="I39" s="3">
        <v>3</v>
      </c>
      <c r="J39" s="38" t="str">
        <f t="shared" si="0"/>
        <v>Pref. Mun. Joaquim Nabuco2011</v>
      </c>
    </row>
    <row r="40" spans="1:10">
      <c r="A40" s="2"/>
      <c r="B40" s="27" t="s">
        <v>22</v>
      </c>
      <c r="C40" s="27" t="s">
        <v>115</v>
      </c>
      <c r="D40" s="27" t="s">
        <v>42</v>
      </c>
      <c r="E40" s="36" t="s">
        <v>43</v>
      </c>
      <c r="F40" s="27" t="s">
        <v>32</v>
      </c>
      <c r="G40" s="29">
        <v>13900948</v>
      </c>
      <c r="H40" s="2"/>
      <c r="I40" s="3">
        <v>3</v>
      </c>
      <c r="J40" s="38" t="str">
        <f t="shared" si="0"/>
        <v>Pref. Mun. Jucati2012</v>
      </c>
    </row>
    <row r="41" spans="1:10">
      <c r="A41" s="2"/>
      <c r="B41" s="33" t="s">
        <v>22</v>
      </c>
      <c r="C41" s="33" t="s">
        <v>115</v>
      </c>
      <c r="D41" s="33" t="s">
        <v>76</v>
      </c>
      <c r="E41" s="40" t="s">
        <v>43</v>
      </c>
      <c r="F41" s="33" t="s">
        <v>28</v>
      </c>
      <c r="G41" s="35">
        <v>14900841</v>
      </c>
      <c r="H41" s="2"/>
      <c r="I41" s="3">
        <v>3</v>
      </c>
      <c r="J41" s="38" t="str">
        <f t="shared" si="0"/>
        <v>Pref. Mun. Jucati2013</v>
      </c>
    </row>
    <row r="42" spans="1:10">
      <c r="A42" s="2"/>
      <c r="B42" s="27" t="s">
        <v>22</v>
      </c>
      <c r="C42" s="27" t="s">
        <v>115</v>
      </c>
      <c r="D42" s="27" t="s">
        <v>71</v>
      </c>
      <c r="E42" s="36">
        <v>2013</v>
      </c>
      <c r="F42" s="27" t="s">
        <v>28</v>
      </c>
      <c r="G42" s="29">
        <v>12901349</v>
      </c>
      <c r="H42" s="2"/>
      <c r="I42" s="3">
        <v>3</v>
      </c>
      <c r="J42" s="38" t="str">
        <f t="shared" si="0"/>
        <v>Pref. Mun. Jucati2011</v>
      </c>
    </row>
    <row r="43" spans="1:10">
      <c r="A43" s="2"/>
      <c r="B43" s="33" t="s">
        <v>22</v>
      </c>
      <c r="C43" s="33" t="s">
        <v>203</v>
      </c>
      <c r="D43" s="33" t="s">
        <v>76</v>
      </c>
      <c r="E43" s="40" t="s">
        <v>43</v>
      </c>
      <c r="F43" s="33" t="s">
        <v>28</v>
      </c>
      <c r="G43" s="35">
        <v>14019802</v>
      </c>
      <c r="H43" s="1"/>
      <c r="I43" s="3">
        <v>3</v>
      </c>
      <c r="J43" s="38" t="str">
        <f t="shared" si="0"/>
        <v>Pref. Mun. Lagoa de Itaenga2013</v>
      </c>
    </row>
    <row r="44" spans="1:10">
      <c r="A44" s="2"/>
      <c r="B44" s="27" t="s">
        <v>22</v>
      </c>
      <c r="C44" s="27" t="s">
        <v>203</v>
      </c>
      <c r="D44" s="27" t="s">
        <v>71</v>
      </c>
      <c r="E44" s="36">
        <v>2013</v>
      </c>
      <c r="F44" s="27" t="s">
        <v>32</v>
      </c>
      <c r="G44" s="29">
        <v>12600519</v>
      </c>
      <c r="H44" s="1"/>
      <c r="I44" s="3">
        <v>3</v>
      </c>
      <c r="J44" s="38" t="str">
        <f t="shared" si="0"/>
        <v>Pref. Mun. Lagoa de Itaenga2011</v>
      </c>
    </row>
    <row r="45" spans="1:10">
      <c r="A45" s="2"/>
      <c r="B45" s="33" t="s">
        <v>22</v>
      </c>
      <c r="C45" s="33" t="s">
        <v>203</v>
      </c>
      <c r="D45" s="33" t="s">
        <v>42</v>
      </c>
      <c r="E45" s="40">
        <v>2013</v>
      </c>
      <c r="F45" s="33" t="s">
        <v>32</v>
      </c>
      <c r="G45" s="35">
        <v>13600590</v>
      </c>
      <c r="H45" s="1"/>
      <c r="I45" s="3">
        <v>3</v>
      </c>
      <c r="J45" s="38" t="str">
        <f t="shared" si="0"/>
        <v>Pref. Mun. Lagoa de Itaenga2012</v>
      </c>
    </row>
    <row r="46" spans="1:10">
      <c r="A46" s="2"/>
      <c r="B46" s="33" t="s">
        <v>22</v>
      </c>
      <c r="C46" s="33" t="s">
        <v>250</v>
      </c>
      <c r="D46" s="33" t="s">
        <v>42</v>
      </c>
      <c r="E46" s="40" t="s">
        <v>43</v>
      </c>
      <c r="F46" s="33" t="s">
        <v>28</v>
      </c>
      <c r="G46" s="35">
        <v>13900973</v>
      </c>
      <c r="H46" s="1"/>
      <c r="I46" s="3">
        <v>3</v>
      </c>
      <c r="J46" s="38" t="str">
        <f t="shared" si="0"/>
        <v>Pref. Mun. Lajedo2012</v>
      </c>
    </row>
    <row r="47" spans="1:10">
      <c r="A47" s="2"/>
      <c r="B47" s="27" t="s">
        <v>22</v>
      </c>
      <c r="C47" s="27" t="s">
        <v>250</v>
      </c>
      <c r="D47" s="27" t="s">
        <v>76</v>
      </c>
      <c r="E47" s="36" t="s">
        <v>43</v>
      </c>
      <c r="F47" s="27" t="s">
        <v>32</v>
      </c>
      <c r="G47" s="29">
        <v>14900889</v>
      </c>
      <c r="H47" s="1"/>
      <c r="I47" s="3">
        <v>3</v>
      </c>
      <c r="J47" s="38" t="str">
        <f t="shared" si="0"/>
        <v>Pref. Mun. Lajedo2013</v>
      </c>
    </row>
    <row r="48" spans="1:10">
      <c r="A48" s="2"/>
      <c r="B48" s="33" t="s">
        <v>22</v>
      </c>
      <c r="C48" s="33" t="s">
        <v>250</v>
      </c>
      <c r="D48" s="33" t="s">
        <v>71</v>
      </c>
      <c r="E48" s="40">
        <v>2013</v>
      </c>
      <c r="F48" s="33" t="s">
        <v>28</v>
      </c>
      <c r="G48" s="35">
        <v>12901386</v>
      </c>
      <c r="H48" s="1"/>
      <c r="I48" s="3">
        <v>3</v>
      </c>
      <c r="J48" s="38" t="str">
        <f t="shared" si="0"/>
        <v>Pref. Mun. Lajedo2011</v>
      </c>
    </row>
    <row r="49" spans="1:10">
      <c r="A49" s="2"/>
      <c r="B49" s="27" t="s">
        <v>22</v>
      </c>
      <c r="C49" s="27" t="s">
        <v>60</v>
      </c>
      <c r="D49" s="27" t="s">
        <v>26</v>
      </c>
      <c r="E49" s="36" t="s">
        <v>43</v>
      </c>
      <c r="F49" s="27" t="s">
        <v>32</v>
      </c>
      <c r="G49" s="29">
        <v>11600287</v>
      </c>
      <c r="H49" s="1"/>
      <c r="I49" s="3">
        <v>3</v>
      </c>
      <c r="J49" s="38" t="str">
        <f t="shared" si="0"/>
        <v>Pref. Mun. Limoeiro2010</v>
      </c>
    </row>
    <row r="50" spans="1:10">
      <c r="A50" s="2"/>
      <c r="B50" s="33" t="s">
        <v>22</v>
      </c>
      <c r="C50" s="33" t="s">
        <v>60</v>
      </c>
      <c r="D50" s="33" t="s">
        <v>71</v>
      </c>
      <c r="E50" s="40" t="s">
        <v>43</v>
      </c>
      <c r="F50" s="33" t="s">
        <v>28</v>
      </c>
      <c r="G50" s="35">
        <v>12600325</v>
      </c>
      <c r="H50" s="1"/>
      <c r="I50" s="3">
        <v>3</v>
      </c>
      <c r="J50" s="38" t="str">
        <f t="shared" si="0"/>
        <v>Pref. Mun. Limoeiro2011</v>
      </c>
    </row>
    <row r="51" spans="1:10">
      <c r="A51" s="2"/>
      <c r="B51" s="27" t="s">
        <v>22</v>
      </c>
      <c r="C51" s="27" t="s">
        <v>60</v>
      </c>
      <c r="D51" s="27" t="s">
        <v>42</v>
      </c>
      <c r="E51" s="36" t="s">
        <v>43</v>
      </c>
      <c r="F51" s="27" t="s">
        <v>28</v>
      </c>
      <c r="G51" s="29">
        <v>13600345</v>
      </c>
      <c r="H51" s="1"/>
      <c r="I51" s="3">
        <v>3</v>
      </c>
      <c r="J51" s="38" t="str">
        <f t="shared" si="0"/>
        <v>Pref. Mun. Limoeiro2012</v>
      </c>
    </row>
    <row r="52" spans="1:10">
      <c r="A52" s="2"/>
      <c r="B52" s="33" t="s">
        <v>22</v>
      </c>
      <c r="C52" s="33" t="s">
        <v>80</v>
      </c>
      <c r="D52" s="33" t="s">
        <v>42</v>
      </c>
      <c r="E52" s="40" t="s">
        <v>43</v>
      </c>
      <c r="F52" s="33" t="s">
        <v>28</v>
      </c>
      <c r="G52" s="35">
        <v>13600461</v>
      </c>
      <c r="H52" s="1"/>
      <c r="I52" s="3">
        <v>3</v>
      </c>
      <c r="J52" s="38" t="str">
        <f t="shared" si="0"/>
        <v>Pref. Mun. Macaparana2012</v>
      </c>
    </row>
    <row r="53" spans="1:10">
      <c r="A53" s="2"/>
      <c r="B53" s="27" t="s">
        <v>22</v>
      </c>
      <c r="C53" s="27" t="s">
        <v>80</v>
      </c>
      <c r="D53" s="27" t="s">
        <v>26</v>
      </c>
      <c r="E53" s="36">
        <v>2013</v>
      </c>
      <c r="F53" s="27" t="s">
        <v>28</v>
      </c>
      <c r="G53" s="29">
        <v>11600421</v>
      </c>
      <c r="H53" s="2"/>
      <c r="I53" s="3">
        <v>3</v>
      </c>
      <c r="J53" s="38" t="str">
        <f t="shared" si="0"/>
        <v>Pref. Mun. Macaparana2010</v>
      </c>
    </row>
    <row r="54" spans="1:10">
      <c r="A54" s="2"/>
      <c r="B54" s="33" t="s">
        <v>22</v>
      </c>
      <c r="C54" s="33" t="s">
        <v>80</v>
      </c>
      <c r="D54" s="33" t="s">
        <v>71</v>
      </c>
      <c r="E54" s="40">
        <v>2013</v>
      </c>
      <c r="F54" s="33" t="s">
        <v>28</v>
      </c>
      <c r="G54" s="35">
        <v>12600337</v>
      </c>
      <c r="H54" s="2"/>
      <c r="I54" s="3">
        <v>3</v>
      </c>
      <c r="J54" s="38" t="str">
        <f t="shared" si="0"/>
        <v>Pref. Mun. Macaparana2011</v>
      </c>
    </row>
    <row r="55" spans="1:10">
      <c r="A55" s="2"/>
      <c r="B55" s="27" t="s">
        <v>22</v>
      </c>
      <c r="C55" s="27" t="s">
        <v>79</v>
      </c>
      <c r="D55" s="27" t="s">
        <v>42</v>
      </c>
      <c r="E55" s="36" t="s">
        <v>43</v>
      </c>
      <c r="F55" s="27" t="s">
        <v>32</v>
      </c>
      <c r="G55" s="29">
        <v>13500650</v>
      </c>
      <c r="H55" s="2"/>
      <c r="I55" s="3">
        <v>3</v>
      </c>
      <c r="J55" s="38" t="str">
        <f t="shared" si="0"/>
        <v>Pref. Mun. Mirandiba2012</v>
      </c>
    </row>
    <row r="56" spans="1:10">
      <c r="A56" s="2"/>
      <c r="B56" s="33" t="s">
        <v>22</v>
      </c>
      <c r="C56" s="33" t="s">
        <v>79</v>
      </c>
      <c r="D56" s="33" t="s">
        <v>26</v>
      </c>
      <c r="E56" s="40">
        <v>2013</v>
      </c>
      <c r="F56" s="33" t="s">
        <v>32</v>
      </c>
      <c r="G56" s="35">
        <v>11500955</v>
      </c>
      <c r="H56" s="2"/>
      <c r="I56" s="3">
        <v>3</v>
      </c>
      <c r="J56" s="38" t="str">
        <f t="shared" si="0"/>
        <v>Pref. Mun. Mirandiba2010</v>
      </c>
    </row>
    <row r="57" spans="1:10">
      <c r="A57" s="2"/>
      <c r="B57" s="27" t="s">
        <v>22</v>
      </c>
      <c r="C57" s="27" t="s">
        <v>79</v>
      </c>
      <c r="D57" s="27" t="s">
        <v>71</v>
      </c>
      <c r="E57" s="36">
        <v>2013</v>
      </c>
      <c r="F57" s="27" t="s">
        <v>32</v>
      </c>
      <c r="G57" s="29">
        <v>12501049</v>
      </c>
      <c r="H57" s="2"/>
      <c r="I57" s="3">
        <v>3</v>
      </c>
      <c r="J57" s="38" t="str">
        <f t="shared" si="0"/>
        <v>Pref. Mun. Mirandiba2011</v>
      </c>
    </row>
    <row r="58" spans="1:10">
      <c r="A58" s="2"/>
      <c r="B58" s="33" t="s">
        <v>22</v>
      </c>
      <c r="C58" s="33" t="s">
        <v>36</v>
      </c>
      <c r="D58" s="33" t="s">
        <v>42</v>
      </c>
      <c r="E58" s="40" t="s">
        <v>43</v>
      </c>
      <c r="F58" s="33" t="s">
        <v>32</v>
      </c>
      <c r="G58" s="35">
        <v>13018978</v>
      </c>
      <c r="H58" s="2"/>
      <c r="I58" s="3">
        <v>3</v>
      </c>
      <c r="J58" s="38" t="str">
        <f t="shared" si="0"/>
        <v>Pref. Mun. Nazaré da Mata2012</v>
      </c>
    </row>
    <row r="59" spans="1:10">
      <c r="A59" s="2"/>
      <c r="B59" s="27" t="s">
        <v>22</v>
      </c>
      <c r="C59" s="27" t="s">
        <v>36</v>
      </c>
      <c r="D59" s="27" t="s">
        <v>26</v>
      </c>
      <c r="E59" s="36">
        <v>2013</v>
      </c>
      <c r="F59" s="27" t="s">
        <v>32</v>
      </c>
      <c r="G59" s="29">
        <v>11035249</v>
      </c>
      <c r="H59" s="2"/>
      <c r="I59" s="3">
        <v>3</v>
      </c>
      <c r="J59" s="38" t="str">
        <f t="shared" si="0"/>
        <v>Pref. Mun. Nazaré da Mata2010</v>
      </c>
    </row>
    <row r="60" spans="1:10">
      <c r="A60" s="2"/>
      <c r="B60" s="33" t="s">
        <v>22</v>
      </c>
      <c r="C60" s="33" t="s">
        <v>36</v>
      </c>
      <c r="D60" s="33" t="s">
        <v>71</v>
      </c>
      <c r="E60" s="40">
        <v>2013</v>
      </c>
      <c r="F60" s="33" t="s">
        <v>32</v>
      </c>
      <c r="G60" s="35">
        <v>12024946</v>
      </c>
      <c r="H60" s="2"/>
      <c r="I60" s="3">
        <v>3</v>
      </c>
      <c r="J60" s="38" t="str">
        <f t="shared" si="0"/>
        <v>Pref. Mun. Nazaré da Mata2011</v>
      </c>
    </row>
    <row r="61" spans="1:10">
      <c r="A61" s="2"/>
      <c r="B61" s="27" t="s">
        <v>22</v>
      </c>
      <c r="C61" s="27" t="s">
        <v>62</v>
      </c>
      <c r="D61" s="27" t="s">
        <v>42</v>
      </c>
      <c r="E61" s="36" t="s">
        <v>43</v>
      </c>
      <c r="F61" s="27" t="s">
        <v>32</v>
      </c>
      <c r="G61" s="29">
        <v>13300271</v>
      </c>
      <c r="H61" s="2"/>
      <c r="I61" s="3">
        <v>3</v>
      </c>
      <c r="J61" s="38" t="str">
        <f t="shared" si="0"/>
        <v>Pref. Mun. Palmares2012</v>
      </c>
    </row>
    <row r="62" spans="1:10">
      <c r="A62" s="2"/>
      <c r="B62" s="33" t="s">
        <v>22</v>
      </c>
      <c r="C62" s="33" t="s">
        <v>62</v>
      </c>
      <c r="D62" s="33" t="s">
        <v>26</v>
      </c>
      <c r="E62" s="40">
        <v>2013</v>
      </c>
      <c r="F62" s="33" t="s">
        <v>28</v>
      </c>
      <c r="G62" s="35">
        <v>11300954</v>
      </c>
      <c r="H62" s="2"/>
      <c r="I62" s="3">
        <v>3</v>
      </c>
      <c r="J62" s="38" t="str">
        <f t="shared" si="0"/>
        <v>Pref. Mun. Palmares2010</v>
      </c>
    </row>
    <row r="63" spans="1:10">
      <c r="A63" s="2"/>
      <c r="B63" s="27" t="s">
        <v>22</v>
      </c>
      <c r="C63" s="27" t="s">
        <v>62</v>
      </c>
      <c r="D63" s="27" t="s">
        <v>71</v>
      </c>
      <c r="E63" s="36">
        <v>2013</v>
      </c>
      <c r="F63" s="27" t="s">
        <v>28</v>
      </c>
      <c r="G63" s="29">
        <v>12300433</v>
      </c>
      <c r="H63" s="2"/>
      <c r="I63" s="3">
        <v>3</v>
      </c>
      <c r="J63" s="38" t="str">
        <f t="shared" si="0"/>
        <v>Pref. Mun. Palmares2011</v>
      </c>
    </row>
    <row r="64" spans="1:10">
      <c r="A64" s="2"/>
      <c r="B64" s="33" t="s">
        <v>22</v>
      </c>
      <c r="C64" s="33" t="s">
        <v>174</v>
      </c>
      <c r="D64" s="33" t="s">
        <v>42</v>
      </c>
      <c r="E64" s="40" t="s">
        <v>43</v>
      </c>
      <c r="F64" s="33" t="s">
        <v>28</v>
      </c>
      <c r="G64" s="35">
        <v>13500491</v>
      </c>
      <c r="H64" s="2"/>
      <c r="I64" s="3">
        <v>3</v>
      </c>
      <c r="J64" s="38" t="str">
        <f t="shared" si="0"/>
        <v>Pref. Mun. Petrolândia2012</v>
      </c>
    </row>
    <row r="65" spans="1:10">
      <c r="A65" s="2"/>
      <c r="B65" s="27" t="s">
        <v>22</v>
      </c>
      <c r="C65" s="27" t="s">
        <v>174</v>
      </c>
      <c r="D65" s="27" t="s">
        <v>76</v>
      </c>
      <c r="E65" s="36" t="s">
        <v>43</v>
      </c>
      <c r="F65" s="27" t="s">
        <v>28</v>
      </c>
      <c r="G65" s="29">
        <v>14500504</v>
      </c>
      <c r="H65" s="2"/>
      <c r="I65" s="3">
        <v>3</v>
      </c>
      <c r="J65" s="38" t="str">
        <f t="shared" si="0"/>
        <v>Pref. Mun. Petrolândia2013</v>
      </c>
    </row>
    <row r="66" spans="1:10">
      <c r="A66" s="2"/>
      <c r="B66" s="33" t="s">
        <v>22</v>
      </c>
      <c r="C66" s="33" t="s">
        <v>174</v>
      </c>
      <c r="D66" s="33" t="s">
        <v>71</v>
      </c>
      <c r="E66" s="40">
        <v>2013</v>
      </c>
      <c r="F66" s="33" t="s">
        <v>28</v>
      </c>
      <c r="G66" s="35">
        <v>12500987</v>
      </c>
      <c r="H66" s="2"/>
      <c r="I66" s="3">
        <v>3</v>
      </c>
      <c r="J66" s="38" t="str">
        <f t="shared" si="0"/>
        <v>Pref. Mun. Petrolândia2011</v>
      </c>
    </row>
    <row r="67" spans="1:10">
      <c r="A67" s="2"/>
      <c r="B67" s="33" t="s">
        <v>22</v>
      </c>
      <c r="C67" s="33" t="s">
        <v>210</v>
      </c>
      <c r="D67" s="33" t="s">
        <v>42</v>
      </c>
      <c r="E67" s="40" t="s">
        <v>43</v>
      </c>
      <c r="F67" s="33" t="s">
        <v>28</v>
      </c>
      <c r="G67" s="35">
        <v>13700765</v>
      </c>
      <c r="H67" s="2"/>
      <c r="I67" s="3">
        <v>3</v>
      </c>
      <c r="J67" s="38" t="str">
        <f t="shared" si="0"/>
        <v>Pref. Mun. Quixaba2012</v>
      </c>
    </row>
    <row r="68" spans="1:10">
      <c r="A68" s="2"/>
      <c r="B68" s="27" t="s">
        <v>22</v>
      </c>
      <c r="C68" s="27" t="s">
        <v>210</v>
      </c>
      <c r="D68" s="27" t="s">
        <v>76</v>
      </c>
      <c r="E68" s="36" t="s">
        <v>43</v>
      </c>
      <c r="F68" s="27" t="s">
        <v>28</v>
      </c>
      <c r="G68" s="29">
        <v>14500577</v>
      </c>
      <c r="H68" s="2"/>
      <c r="I68" s="3">
        <v>3</v>
      </c>
      <c r="J68" s="38" t="str">
        <f t="shared" si="0"/>
        <v>Pref. Mun. Quixaba2013</v>
      </c>
    </row>
    <row r="69" spans="1:10">
      <c r="A69" s="2"/>
      <c r="B69" s="33" t="s">
        <v>22</v>
      </c>
      <c r="C69" s="33" t="s">
        <v>210</v>
      </c>
      <c r="D69" s="33" t="s">
        <v>71</v>
      </c>
      <c r="E69" s="40">
        <v>2013</v>
      </c>
      <c r="F69" s="33" t="s">
        <v>28</v>
      </c>
      <c r="G69" s="35">
        <v>12700757</v>
      </c>
      <c r="H69" s="2"/>
      <c r="I69" s="3">
        <v>3</v>
      </c>
      <c r="J69" s="38" t="str">
        <f t="shared" si="0"/>
        <v>Pref. Mun. Quixaba2011</v>
      </c>
    </row>
    <row r="70" spans="1:10">
      <c r="A70" s="2"/>
      <c r="B70" s="33" t="s">
        <v>22</v>
      </c>
      <c r="C70" s="33" t="s">
        <v>66</v>
      </c>
      <c r="D70" s="33" t="s">
        <v>26</v>
      </c>
      <c r="E70" s="40" t="s">
        <v>43</v>
      </c>
      <c r="F70" s="33" t="s">
        <v>32</v>
      </c>
      <c r="G70" s="35">
        <v>11700737</v>
      </c>
      <c r="H70" s="2"/>
      <c r="I70" s="3">
        <v>3</v>
      </c>
      <c r="J70" s="38" t="str">
        <f t="shared" si="0"/>
        <v>Pref. Mun. Santa Terezinha2010</v>
      </c>
    </row>
    <row r="71" spans="1:10">
      <c r="A71" s="2"/>
      <c r="B71" s="27" t="s">
        <v>22</v>
      </c>
      <c r="C71" s="27" t="s">
        <v>66</v>
      </c>
      <c r="D71" s="27" t="s">
        <v>42</v>
      </c>
      <c r="E71" s="36" t="s">
        <v>43</v>
      </c>
      <c r="F71" s="27" t="s">
        <v>32</v>
      </c>
      <c r="G71" s="29">
        <v>13700819</v>
      </c>
      <c r="H71" s="2"/>
      <c r="I71" s="3">
        <v>3</v>
      </c>
      <c r="J71" s="38" t="str">
        <f t="shared" si="0"/>
        <v>Pref. Mun. Santa Terezinha2012</v>
      </c>
    </row>
    <row r="72" spans="1:10">
      <c r="A72" s="2"/>
      <c r="B72" s="33" t="s">
        <v>22</v>
      </c>
      <c r="C72" s="33" t="s">
        <v>66</v>
      </c>
      <c r="D72" s="33" t="s">
        <v>71</v>
      </c>
      <c r="E72" s="40">
        <v>2013</v>
      </c>
      <c r="F72" s="33" t="s">
        <v>32</v>
      </c>
      <c r="G72" s="35">
        <v>12700800</v>
      </c>
      <c r="H72" s="2"/>
      <c r="I72" s="3">
        <v>3</v>
      </c>
      <c r="J72" s="38" t="str">
        <f t="shared" si="0"/>
        <v>Pref. Mun. Santa Terezinha2011</v>
      </c>
    </row>
    <row r="73" spans="1:10">
      <c r="A73" s="2"/>
      <c r="B73" s="27" t="s">
        <v>22</v>
      </c>
      <c r="C73" s="27" t="s">
        <v>49</v>
      </c>
      <c r="D73" s="27" t="s">
        <v>42</v>
      </c>
      <c r="E73" s="36" t="s">
        <v>43</v>
      </c>
      <c r="F73" s="27" t="s">
        <v>133</v>
      </c>
      <c r="G73" s="29">
        <v>13300301</v>
      </c>
      <c r="H73" s="2"/>
      <c r="I73" s="3">
        <v>3</v>
      </c>
      <c r="J73" s="38" t="str">
        <f t="shared" si="0"/>
        <v>Pref. Mun. São Benedito do Sul2012</v>
      </c>
    </row>
    <row r="74" spans="1:10">
      <c r="A74" s="2"/>
      <c r="B74" s="33" t="s">
        <v>22</v>
      </c>
      <c r="C74" s="33" t="s">
        <v>49</v>
      </c>
      <c r="D74" s="33" t="s">
        <v>26</v>
      </c>
      <c r="E74" s="40">
        <v>2013</v>
      </c>
      <c r="F74" s="33" t="s">
        <v>28</v>
      </c>
      <c r="G74" s="35">
        <v>11300504</v>
      </c>
      <c r="H74" s="2"/>
      <c r="I74" s="3">
        <v>3</v>
      </c>
      <c r="J74" s="38" t="str">
        <f t="shared" si="0"/>
        <v>Pref. Mun. São Benedito do Sul2010</v>
      </c>
    </row>
    <row r="75" spans="1:10">
      <c r="A75" s="2"/>
      <c r="B75" s="27" t="s">
        <v>22</v>
      </c>
      <c r="C75" s="27" t="s">
        <v>49</v>
      </c>
      <c r="D75" s="27" t="s">
        <v>71</v>
      </c>
      <c r="E75" s="36">
        <v>2013</v>
      </c>
      <c r="F75" s="27" t="s">
        <v>28</v>
      </c>
      <c r="G75" s="29">
        <v>12300421</v>
      </c>
      <c r="H75" s="2"/>
      <c r="I75" s="3">
        <v>3</v>
      </c>
      <c r="J75" s="38" t="str">
        <f t="shared" si="0"/>
        <v>Pref. Mun. São Benedito do Sul2011</v>
      </c>
    </row>
    <row r="76" spans="1:10">
      <c r="A76" s="2"/>
      <c r="B76" s="27" t="s">
        <v>22</v>
      </c>
      <c r="C76" s="27" t="s">
        <v>87</v>
      </c>
      <c r="D76" s="27" t="s">
        <v>42</v>
      </c>
      <c r="E76" s="36" t="s">
        <v>43</v>
      </c>
      <c r="F76" s="27" t="s">
        <v>32</v>
      </c>
      <c r="G76" s="29">
        <v>13700881</v>
      </c>
      <c r="H76" s="2"/>
      <c r="I76" s="3">
        <v>3</v>
      </c>
      <c r="J76" s="38" t="str">
        <f t="shared" si="0"/>
        <v>Pref. Mun. São José do Egito2012</v>
      </c>
    </row>
    <row r="77" spans="1:10">
      <c r="A77" s="2"/>
      <c r="B77" s="33" t="s">
        <v>22</v>
      </c>
      <c r="C77" s="33" t="s">
        <v>87</v>
      </c>
      <c r="D77" s="33" t="s">
        <v>26</v>
      </c>
      <c r="E77" s="40">
        <v>2013</v>
      </c>
      <c r="F77" s="33" t="s">
        <v>28</v>
      </c>
      <c r="G77" s="35">
        <v>11700725</v>
      </c>
      <c r="H77" s="2"/>
      <c r="I77" s="3">
        <v>3</v>
      </c>
      <c r="J77" s="38" t="str">
        <f t="shared" si="0"/>
        <v>Pref. Mun. São José do Egito2010</v>
      </c>
    </row>
    <row r="78" spans="1:10">
      <c r="A78" s="2"/>
      <c r="B78" s="27" t="s">
        <v>22</v>
      </c>
      <c r="C78" s="27" t="s">
        <v>87</v>
      </c>
      <c r="D78" s="27" t="s">
        <v>71</v>
      </c>
      <c r="E78" s="36">
        <v>2013</v>
      </c>
      <c r="F78" s="27" t="s">
        <v>28</v>
      </c>
      <c r="G78" s="29">
        <v>12700794</v>
      </c>
      <c r="H78" s="2"/>
      <c r="I78" s="3">
        <v>3</v>
      </c>
      <c r="J78" s="38" t="str">
        <f t="shared" si="0"/>
        <v>Pref. Mun. São José do Egito2011</v>
      </c>
    </row>
    <row r="79" spans="1:10">
      <c r="A79" s="2"/>
      <c r="B79" s="27" t="s">
        <v>22</v>
      </c>
      <c r="C79" s="27" t="s">
        <v>48</v>
      </c>
      <c r="D79" s="27" t="s">
        <v>26</v>
      </c>
      <c r="E79" s="36" t="s">
        <v>43</v>
      </c>
      <c r="F79" s="27" t="s">
        <v>32</v>
      </c>
      <c r="G79" s="29">
        <v>11300541</v>
      </c>
      <c r="H79" s="2"/>
      <c r="I79" s="3">
        <v>3</v>
      </c>
      <c r="J79" s="38" t="str">
        <f t="shared" si="0"/>
        <v>Pref. Mun. Sirinhaém2010</v>
      </c>
    </row>
    <row r="80" spans="1:10">
      <c r="A80" s="2"/>
      <c r="B80" s="33" t="s">
        <v>22</v>
      </c>
      <c r="C80" s="33" t="s">
        <v>48</v>
      </c>
      <c r="D80" s="33" t="s">
        <v>42</v>
      </c>
      <c r="E80" s="40" t="s">
        <v>43</v>
      </c>
      <c r="F80" s="33" t="s">
        <v>32</v>
      </c>
      <c r="G80" s="35">
        <v>13300428</v>
      </c>
      <c r="H80" s="2"/>
      <c r="I80" s="3">
        <v>3</v>
      </c>
      <c r="J80" s="38" t="str">
        <f t="shared" si="0"/>
        <v>Pref. Mun. Sirinhaém2012</v>
      </c>
    </row>
    <row r="81" spans="1:10">
      <c r="A81" s="2"/>
      <c r="B81" s="27" t="s">
        <v>22</v>
      </c>
      <c r="C81" s="27" t="s">
        <v>48</v>
      </c>
      <c r="D81" s="27" t="s">
        <v>71</v>
      </c>
      <c r="E81" s="36">
        <v>2013</v>
      </c>
      <c r="F81" s="27" t="s">
        <v>32</v>
      </c>
      <c r="G81" s="29">
        <v>12300410</v>
      </c>
      <c r="H81" s="2"/>
      <c r="I81" s="3">
        <v>3</v>
      </c>
      <c r="J81" s="38" t="str">
        <f t="shared" si="0"/>
        <v>Pref. Mun. Sirinhaém2011</v>
      </c>
    </row>
    <row r="82" spans="1:10">
      <c r="A82" s="2"/>
      <c r="B82" s="27" t="s">
        <v>22</v>
      </c>
      <c r="C82" s="27" t="s">
        <v>102</v>
      </c>
      <c r="D82" s="27" t="s">
        <v>42</v>
      </c>
      <c r="E82" s="36" t="s">
        <v>43</v>
      </c>
      <c r="F82" s="27" t="s">
        <v>32</v>
      </c>
      <c r="G82" s="29">
        <v>13901047</v>
      </c>
      <c r="H82" s="2"/>
      <c r="I82" s="3">
        <v>3</v>
      </c>
      <c r="J82" s="38" t="str">
        <f t="shared" si="0"/>
        <v>Pref. Mun. Terezinha2012</v>
      </c>
    </row>
    <row r="83" spans="1:10">
      <c r="A83" s="2"/>
      <c r="B83" s="33" t="s">
        <v>22</v>
      </c>
      <c r="C83" s="33" t="s">
        <v>102</v>
      </c>
      <c r="D83" s="33" t="s">
        <v>26</v>
      </c>
      <c r="E83" s="40">
        <v>2013</v>
      </c>
      <c r="F83" s="33" t="s">
        <v>32</v>
      </c>
      <c r="G83" s="35">
        <v>11900672</v>
      </c>
      <c r="H83" s="2"/>
      <c r="I83" s="3">
        <v>3</v>
      </c>
      <c r="J83" s="38" t="str">
        <f t="shared" si="0"/>
        <v>Pref. Mun. Terezinha2010</v>
      </c>
    </row>
    <row r="84" spans="1:10">
      <c r="A84" s="2"/>
      <c r="B84" s="27" t="s">
        <v>22</v>
      </c>
      <c r="C84" s="27" t="s">
        <v>102</v>
      </c>
      <c r="D84" s="27" t="s">
        <v>71</v>
      </c>
      <c r="E84" s="36">
        <v>2013</v>
      </c>
      <c r="F84" s="27" t="s">
        <v>32</v>
      </c>
      <c r="G84" s="29">
        <v>12901453</v>
      </c>
      <c r="H84" s="2"/>
      <c r="I84" s="3">
        <v>3</v>
      </c>
      <c r="J84" s="38" t="str">
        <f t="shared" si="0"/>
        <v>Pref. Mun. Terezinha2011</v>
      </c>
    </row>
    <row r="85" spans="1:10">
      <c r="A85" s="2"/>
      <c r="B85" s="33" t="s">
        <v>22</v>
      </c>
      <c r="C85" s="33" t="s">
        <v>100</v>
      </c>
      <c r="D85" s="33" t="s">
        <v>26</v>
      </c>
      <c r="E85" s="40">
        <v>2013</v>
      </c>
      <c r="F85" s="33" t="s">
        <v>28</v>
      </c>
      <c r="G85" s="35">
        <v>11800690</v>
      </c>
      <c r="H85" s="2"/>
      <c r="I85" s="3">
        <v>3</v>
      </c>
      <c r="J85" s="38" t="str">
        <f t="shared" si="0"/>
        <v>Pref. Mun. Terra Nova2010</v>
      </c>
    </row>
    <row r="86" spans="1:10">
      <c r="A86" s="2"/>
      <c r="B86" s="27" t="s">
        <v>22</v>
      </c>
      <c r="C86" s="27" t="s">
        <v>100</v>
      </c>
      <c r="D86" s="27" t="s">
        <v>71</v>
      </c>
      <c r="E86" s="36">
        <v>2013</v>
      </c>
      <c r="F86" s="27" t="s">
        <v>28</v>
      </c>
      <c r="G86" s="29">
        <v>12800417</v>
      </c>
      <c r="H86" s="2"/>
      <c r="I86" s="3">
        <v>3</v>
      </c>
      <c r="J86" s="38" t="str">
        <f t="shared" si="0"/>
        <v>Pref. Mun. Terra Nova2011</v>
      </c>
    </row>
    <row r="87" spans="1:10">
      <c r="A87" s="2"/>
      <c r="B87" s="33" t="s">
        <v>22</v>
      </c>
      <c r="C87" s="33" t="s">
        <v>100</v>
      </c>
      <c r="D87" s="33" t="s">
        <v>42</v>
      </c>
      <c r="E87" s="40">
        <v>2013</v>
      </c>
      <c r="F87" s="33" t="s">
        <v>28</v>
      </c>
      <c r="G87" s="35">
        <v>13800589</v>
      </c>
      <c r="H87" s="2"/>
      <c r="I87" s="3">
        <v>3</v>
      </c>
      <c r="J87" s="38" t="str">
        <f t="shared" si="0"/>
        <v>Pref. Mun. Terra Nova2012</v>
      </c>
    </row>
    <row r="88" spans="1:10">
      <c r="A88" s="2"/>
      <c r="B88" s="33" t="s">
        <v>22</v>
      </c>
      <c r="C88" s="33" t="s">
        <v>56</v>
      </c>
      <c r="D88" s="33" t="s">
        <v>26</v>
      </c>
      <c r="E88" s="40" t="s">
        <v>43</v>
      </c>
      <c r="F88" s="33" t="s">
        <v>28</v>
      </c>
      <c r="G88" s="35">
        <v>11500967</v>
      </c>
      <c r="H88" s="2"/>
      <c r="I88" s="3">
        <v>3</v>
      </c>
      <c r="J88" s="38" t="str">
        <f t="shared" si="0"/>
        <v>Pref. Mun. Triunfo2010</v>
      </c>
    </row>
    <row r="89" spans="1:10">
      <c r="A89" s="2"/>
      <c r="B89" s="27" t="s">
        <v>22</v>
      </c>
      <c r="C89" s="27" t="s">
        <v>56</v>
      </c>
      <c r="D89" s="27" t="s">
        <v>71</v>
      </c>
      <c r="E89" s="36">
        <v>2013</v>
      </c>
      <c r="F89" s="27" t="s">
        <v>28</v>
      </c>
      <c r="G89" s="29">
        <v>12500940</v>
      </c>
      <c r="H89" s="2"/>
      <c r="I89" s="3">
        <v>3</v>
      </c>
      <c r="J89" s="38" t="str">
        <f t="shared" si="0"/>
        <v>Pref. Mun. Triunfo2011</v>
      </c>
    </row>
    <row r="90" spans="1:10">
      <c r="A90" s="2"/>
      <c r="B90" s="33" t="s">
        <v>22</v>
      </c>
      <c r="C90" s="33" t="s">
        <v>56</v>
      </c>
      <c r="D90" s="33" t="s">
        <v>42</v>
      </c>
      <c r="E90" s="40">
        <v>2013</v>
      </c>
      <c r="F90" s="33" t="s">
        <v>28</v>
      </c>
      <c r="G90" s="35">
        <v>13500600</v>
      </c>
      <c r="H90" s="2"/>
      <c r="I90" s="3">
        <v>3</v>
      </c>
      <c r="J90" s="38" t="str">
        <f t="shared" si="0"/>
        <v>Pref. Mun. Triunfo2012</v>
      </c>
    </row>
    <row r="91" spans="1:10">
      <c r="A91" s="2"/>
      <c r="B91" s="33" t="s">
        <v>22</v>
      </c>
      <c r="C91" s="33" t="s">
        <v>189</v>
      </c>
      <c r="D91" s="33" t="s">
        <v>42</v>
      </c>
      <c r="E91" s="40" t="s">
        <v>43</v>
      </c>
      <c r="F91" s="33" t="s">
        <v>28</v>
      </c>
      <c r="G91" s="35">
        <v>13600382</v>
      </c>
      <c r="H91" s="2"/>
      <c r="I91" s="3">
        <v>3</v>
      </c>
      <c r="J91" s="38" t="str">
        <f t="shared" si="0"/>
        <v>Pref. Mun. Vertente do Lério2012</v>
      </c>
    </row>
    <row r="92" spans="1:10">
      <c r="A92" s="2"/>
      <c r="B92" s="27" t="s">
        <v>22</v>
      </c>
      <c r="C92" s="27" t="s">
        <v>189</v>
      </c>
      <c r="D92" s="27" t="s">
        <v>76</v>
      </c>
      <c r="E92" s="36" t="s">
        <v>43</v>
      </c>
      <c r="F92" s="27" t="s">
        <v>28</v>
      </c>
      <c r="G92" s="29">
        <v>14600900</v>
      </c>
      <c r="H92" s="2"/>
      <c r="I92" s="3">
        <v>3</v>
      </c>
      <c r="J92" s="38" t="str">
        <f t="shared" si="0"/>
        <v>Pref. Mun. Vertente do Lério2013</v>
      </c>
    </row>
    <row r="93" spans="1:10">
      <c r="A93" s="2"/>
      <c r="B93" s="33" t="s">
        <v>22</v>
      </c>
      <c r="C93" s="33" t="s">
        <v>189</v>
      </c>
      <c r="D93" s="33" t="s">
        <v>71</v>
      </c>
      <c r="E93" s="40">
        <v>2013</v>
      </c>
      <c r="F93" s="33" t="s">
        <v>28</v>
      </c>
      <c r="G93" s="35">
        <v>12600430</v>
      </c>
      <c r="H93" s="2"/>
      <c r="I93" s="3">
        <v>3</v>
      </c>
      <c r="J93" s="38" t="str">
        <f t="shared" si="0"/>
        <v>Pref. Mun. Vertente do Lério2011</v>
      </c>
    </row>
    <row r="94" spans="1:10">
      <c r="A94" s="2"/>
      <c r="B94" s="27" t="s">
        <v>22</v>
      </c>
      <c r="C94" s="27" t="s">
        <v>23</v>
      </c>
      <c r="D94" s="27" t="s">
        <v>26</v>
      </c>
      <c r="E94" s="36" t="s">
        <v>43</v>
      </c>
      <c r="F94" s="27" t="s">
        <v>28</v>
      </c>
      <c r="G94" s="29">
        <v>11040520</v>
      </c>
      <c r="H94" s="2"/>
      <c r="I94" s="3">
        <v>3</v>
      </c>
      <c r="J94" s="38" t="str">
        <f t="shared" si="0"/>
        <v>Pref. Mun. Vitória de Santo Antão2010</v>
      </c>
    </row>
    <row r="95" spans="1:10">
      <c r="A95" s="2"/>
      <c r="B95" s="33" t="s">
        <v>22</v>
      </c>
      <c r="C95" s="33" t="s">
        <v>23</v>
      </c>
      <c r="D95" s="33" t="s">
        <v>71</v>
      </c>
      <c r="E95" s="40" t="s">
        <v>43</v>
      </c>
      <c r="F95" s="33" t="s">
        <v>28</v>
      </c>
      <c r="G95" s="35">
        <v>12025185</v>
      </c>
      <c r="H95" s="2"/>
      <c r="I95" s="3">
        <v>3</v>
      </c>
      <c r="J95" s="38" t="str">
        <f t="shared" si="0"/>
        <v>Pref. Mun. Vitória de Santo Antão2011</v>
      </c>
    </row>
    <row r="96" spans="1:10">
      <c r="A96" s="2"/>
      <c r="B96" s="27" t="s">
        <v>22</v>
      </c>
      <c r="C96" s="27" t="s">
        <v>23</v>
      </c>
      <c r="D96" s="27" t="s">
        <v>76</v>
      </c>
      <c r="E96" s="36" t="s">
        <v>43</v>
      </c>
      <c r="F96" s="27" t="s">
        <v>28</v>
      </c>
      <c r="G96" s="29">
        <v>14018470</v>
      </c>
      <c r="H96" s="2"/>
      <c r="I96" s="3">
        <v>3</v>
      </c>
      <c r="J96" s="38" t="str">
        <f t="shared" si="0"/>
        <v>Pref. Mun. Vitória de Santo Antão2013</v>
      </c>
    </row>
    <row r="97" spans="1:10">
      <c r="A97" s="2"/>
      <c r="B97" s="27" t="s">
        <v>22</v>
      </c>
      <c r="C97" s="27" t="s">
        <v>204</v>
      </c>
      <c r="D97" s="27" t="s">
        <v>42</v>
      </c>
      <c r="E97" s="36" t="s">
        <v>43</v>
      </c>
      <c r="F97" s="27" t="s">
        <v>28</v>
      </c>
      <c r="G97" s="29">
        <v>13700790</v>
      </c>
      <c r="H97" s="2"/>
      <c r="I97" s="3">
        <v>2</v>
      </c>
      <c r="J97" s="38" t="str">
        <f t="shared" si="0"/>
        <v>Pref. Mun. Afogados da Ingazeira2012</v>
      </c>
    </row>
    <row r="98" spans="1:10">
      <c r="A98" s="2"/>
      <c r="B98" s="33" t="s">
        <v>22</v>
      </c>
      <c r="C98" s="33" t="s">
        <v>204</v>
      </c>
      <c r="D98" s="33" t="s">
        <v>71</v>
      </c>
      <c r="E98" s="40">
        <v>2013</v>
      </c>
      <c r="F98" s="33" t="s">
        <v>28</v>
      </c>
      <c r="G98" s="35">
        <v>12700587</v>
      </c>
      <c r="H98" s="2"/>
      <c r="I98" s="3">
        <v>2</v>
      </c>
      <c r="J98" s="38" t="str">
        <f t="shared" si="0"/>
        <v>Pref. Mun. Afogados da Ingazeira2011</v>
      </c>
    </row>
    <row r="99" spans="1:10">
      <c r="A99" s="2"/>
      <c r="B99" s="33" t="s">
        <v>22</v>
      </c>
      <c r="C99" s="33" t="s">
        <v>235</v>
      </c>
      <c r="D99" s="33" t="s">
        <v>42</v>
      </c>
      <c r="E99" s="40" t="s">
        <v>43</v>
      </c>
      <c r="F99" s="33" t="s">
        <v>32</v>
      </c>
      <c r="G99" s="35">
        <v>13900766</v>
      </c>
      <c r="H99" s="2"/>
      <c r="I99" s="3">
        <v>2</v>
      </c>
      <c r="J99" s="38" t="str">
        <f t="shared" si="0"/>
        <v>Pref. Mun. Águas Belas2012</v>
      </c>
    </row>
    <row r="100" spans="1:10">
      <c r="A100" s="2"/>
      <c r="B100" s="27" t="s">
        <v>22</v>
      </c>
      <c r="C100" s="27" t="s">
        <v>235</v>
      </c>
      <c r="D100" s="27" t="s">
        <v>71</v>
      </c>
      <c r="E100" s="36">
        <v>2013</v>
      </c>
      <c r="F100" s="27" t="s">
        <v>32</v>
      </c>
      <c r="G100" s="29">
        <v>12901143</v>
      </c>
      <c r="H100" s="2"/>
      <c r="I100" s="3">
        <v>2</v>
      </c>
      <c r="J100" s="38" t="str">
        <f t="shared" si="0"/>
        <v>Pref. Mun. Águas Belas2011</v>
      </c>
    </row>
    <row r="101" spans="1:10">
      <c r="A101" s="2"/>
      <c r="B101" s="33" t="s">
        <v>22</v>
      </c>
      <c r="C101" s="33" t="s">
        <v>205</v>
      </c>
      <c r="D101" s="33" t="s">
        <v>42</v>
      </c>
      <c r="E101" s="40" t="s">
        <v>43</v>
      </c>
      <c r="F101" s="33" t="s">
        <v>28</v>
      </c>
      <c r="G101" s="35">
        <v>13700832</v>
      </c>
      <c r="H101" s="2"/>
      <c r="I101" s="3">
        <v>2</v>
      </c>
      <c r="J101" s="38" t="str">
        <f t="shared" si="0"/>
        <v>Pref. Mun. Alagoinha2012</v>
      </c>
    </row>
    <row r="102" spans="1:10">
      <c r="A102" s="2"/>
      <c r="B102" s="27" t="s">
        <v>22</v>
      </c>
      <c r="C102" s="27" t="s">
        <v>205</v>
      </c>
      <c r="D102" s="27" t="s">
        <v>71</v>
      </c>
      <c r="E102" s="36">
        <v>2013</v>
      </c>
      <c r="F102" s="27" t="s">
        <v>28</v>
      </c>
      <c r="G102" s="29">
        <v>12700599</v>
      </c>
      <c r="H102" s="2"/>
      <c r="I102" s="3">
        <v>2</v>
      </c>
      <c r="J102" s="38" t="str">
        <f t="shared" si="0"/>
        <v>Pref. Mun. Alagoinha2011</v>
      </c>
    </row>
    <row r="103" spans="1:10">
      <c r="A103" s="2"/>
      <c r="B103" s="33" t="s">
        <v>22</v>
      </c>
      <c r="C103" s="33" t="s">
        <v>137</v>
      </c>
      <c r="D103" s="33" t="s">
        <v>42</v>
      </c>
      <c r="E103" s="40" t="s">
        <v>43</v>
      </c>
      <c r="F103" s="33" t="s">
        <v>32</v>
      </c>
      <c r="G103" s="35">
        <v>13019405</v>
      </c>
      <c r="H103" s="2"/>
      <c r="I103" s="3">
        <v>2</v>
      </c>
      <c r="J103" s="38" t="str">
        <f t="shared" si="0"/>
        <v>Pref. Mun. Aliança2012</v>
      </c>
    </row>
    <row r="104" spans="1:10">
      <c r="A104" s="2"/>
      <c r="B104" s="27" t="s">
        <v>22</v>
      </c>
      <c r="C104" s="27" t="s">
        <v>137</v>
      </c>
      <c r="D104" s="27" t="s">
        <v>71</v>
      </c>
      <c r="E104" s="36">
        <v>2013</v>
      </c>
      <c r="F104" s="27" t="s">
        <v>32</v>
      </c>
      <c r="G104" s="29">
        <v>12026025</v>
      </c>
      <c r="H104" s="2"/>
      <c r="I104" s="3">
        <v>2</v>
      </c>
      <c r="J104" s="38" t="str">
        <f t="shared" si="0"/>
        <v>Pref. Mun. Aliança2011</v>
      </c>
    </row>
    <row r="105" spans="1:10">
      <c r="A105" s="2"/>
      <c r="B105" s="33" t="s">
        <v>22</v>
      </c>
      <c r="C105" s="33" t="s">
        <v>83</v>
      </c>
      <c r="D105" s="33" t="s">
        <v>71</v>
      </c>
      <c r="E105" s="40" t="s">
        <v>43</v>
      </c>
      <c r="F105" s="33" t="s">
        <v>32</v>
      </c>
      <c r="G105" s="35">
        <v>12401833</v>
      </c>
      <c r="H105" s="2"/>
      <c r="I105" s="3">
        <v>2</v>
      </c>
      <c r="J105" s="38" t="str">
        <f t="shared" si="0"/>
        <v>Pref. Mun. Altinho2011</v>
      </c>
    </row>
    <row r="106" spans="1:10">
      <c r="A106" s="2"/>
      <c r="B106" s="27" t="s">
        <v>22</v>
      </c>
      <c r="C106" s="27" t="s">
        <v>83</v>
      </c>
      <c r="D106" s="27" t="s">
        <v>42</v>
      </c>
      <c r="E106" s="36" t="s">
        <v>43</v>
      </c>
      <c r="F106" s="27" t="s">
        <v>32</v>
      </c>
      <c r="G106" s="29">
        <v>13400769</v>
      </c>
      <c r="H106" s="2"/>
      <c r="I106" s="3">
        <v>2</v>
      </c>
      <c r="J106" s="38" t="str">
        <f t="shared" si="0"/>
        <v>Pref. Mun. Altinho2012</v>
      </c>
    </row>
    <row r="107" spans="1:10">
      <c r="A107" s="2"/>
      <c r="B107" s="33" t="s">
        <v>22</v>
      </c>
      <c r="C107" s="33" t="s">
        <v>148</v>
      </c>
      <c r="D107" s="33" t="s">
        <v>42</v>
      </c>
      <c r="E107" s="40" t="s">
        <v>43</v>
      </c>
      <c r="F107" s="33" t="s">
        <v>28</v>
      </c>
      <c r="G107" s="35">
        <v>13300453</v>
      </c>
      <c r="H107" s="2"/>
      <c r="I107" s="3">
        <v>2</v>
      </c>
      <c r="J107" s="38" t="str">
        <f t="shared" si="0"/>
        <v>Pref. Mun. Amaraji2012</v>
      </c>
    </row>
    <row r="108" spans="1:10">
      <c r="A108" s="2"/>
      <c r="B108" s="27" t="s">
        <v>22</v>
      </c>
      <c r="C108" s="27" t="s">
        <v>148</v>
      </c>
      <c r="D108" s="27" t="s">
        <v>71</v>
      </c>
      <c r="E108" s="36">
        <v>2013</v>
      </c>
      <c r="F108" s="27" t="s">
        <v>32</v>
      </c>
      <c r="G108" s="29">
        <v>12300445</v>
      </c>
      <c r="H108" s="2"/>
      <c r="I108" s="3">
        <v>2</v>
      </c>
      <c r="J108" s="38" t="str">
        <f t="shared" si="0"/>
        <v>Pref. Mun. Amaraji2011</v>
      </c>
    </row>
    <row r="109" spans="1:10">
      <c r="A109" s="2"/>
      <c r="B109" s="27" t="s">
        <v>22</v>
      </c>
      <c r="C109" s="27" t="s">
        <v>132</v>
      </c>
      <c r="D109" s="27" t="s">
        <v>42</v>
      </c>
      <c r="E109" s="36" t="s">
        <v>43</v>
      </c>
      <c r="F109" s="27" t="s">
        <v>133</v>
      </c>
      <c r="G109" s="29">
        <v>13018942</v>
      </c>
      <c r="H109" s="2"/>
      <c r="I109" s="3">
        <v>2</v>
      </c>
      <c r="J109" s="38" t="str">
        <f t="shared" si="0"/>
        <v>Pref. Mun. Araçoiaba2012</v>
      </c>
    </row>
    <row r="110" spans="1:10">
      <c r="A110" s="2"/>
      <c r="B110" s="33" t="s">
        <v>22</v>
      </c>
      <c r="C110" s="33" t="s">
        <v>132</v>
      </c>
      <c r="D110" s="33" t="s">
        <v>71</v>
      </c>
      <c r="E110" s="40">
        <v>2013</v>
      </c>
      <c r="F110" s="33" t="s">
        <v>133</v>
      </c>
      <c r="G110" s="35">
        <v>12045767</v>
      </c>
      <c r="H110" s="2"/>
      <c r="I110" s="3">
        <v>2</v>
      </c>
      <c r="J110" s="38" t="str">
        <f t="shared" si="0"/>
        <v>Pref. Mun. Araçoiaba2011</v>
      </c>
    </row>
    <row r="111" spans="1:10">
      <c r="A111" s="2"/>
      <c r="B111" s="33" t="s">
        <v>22</v>
      </c>
      <c r="C111" s="33" t="s">
        <v>216</v>
      </c>
      <c r="D111" s="33" t="s">
        <v>42</v>
      </c>
      <c r="E111" s="40" t="s">
        <v>43</v>
      </c>
      <c r="F111" s="33" t="s">
        <v>28</v>
      </c>
      <c r="G111" s="35">
        <v>13700820</v>
      </c>
      <c r="H111" s="2"/>
      <c r="I111" s="3">
        <v>2</v>
      </c>
      <c r="J111" s="38" t="str">
        <f t="shared" si="0"/>
        <v>Pref. Mun. Arcoverde2012</v>
      </c>
    </row>
    <row r="112" spans="1:10">
      <c r="A112" s="2"/>
      <c r="B112" s="27" t="s">
        <v>22</v>
      </c>
      <c r="C112" s="27" t="s">
        <v>216</v>
      </c>
      <c r="D112" s="27" t="s">
        <v>76</v>
      </c>
      <c r="E112" s="36" t="s">
        <v>43</v>
      </c>
      <c r="F112" s="27" t="s">
        <v>28</v>
      </c>
      <c r="G112" s="29">
        <v>14901020</v>
      </c>
      <c r="H112" s="2"/>
      <c r="I112" s="3">
        <v>2</v>
      </c>
      <c r="J112" s="38" t="str">
        <f t="shared" si="0"/>
        <v>Pref. Mun. Arcoverde2013</v>
      </c>
    </row>
    <row r="113" spans="1:10">
      <c r="A113" s="2"/>
      <c r="B113" s="27" t="s">
        <v>22</v>
      </c>
      <c r="C113" s="27" t="s">
        <v>54</v>
      </c>
      <c r="D113" s="27" t="s">
        <v>26</v>
      </c>
      <c r="E113" s="36">
        <v>2013</v>
      </c>
      <c r="F113" s="27" t="s">
        <v>32</v>
      </c>
      <c r="G113" s="29">
        <v>11300528</v>
      </c>
      <c r="H113" s="2"/>
      <c r="I113" s="3">
        <v>2</v>
      </c>
      <c r="J113" s="38" t="str">
        <f t="shared" si="0"/>
        <v>Pref. Mun. Barreiros2010</v>
      </c>
    </row>
    <row r="114" spans="1:10">
      <c r="A114" s="2"/>
      <c r="B114" s="33" t="s">
        <v>22</v>
      </c>
      <c r="C114" s="33" t="s">
        <v>54</v>
      </c>
      <c r="D114" s="33" t="s">
        <v>71</v>
      </c>
      <c r="E114" s="40">
        <v>2013</v>
      </c>
      <c r="F114" s="33" t="s">
        <v>32</v>
      </c>
      <c r="G114" s="35">
        <v>12300251</v>
      </c>
      <c r="H114" s="2"/>
      <c r="I114" s="3">
        <v>2</v>
      </c>
      <c r="J114" s="38" t="str">
        <f t="shared" si="0"/>
        <v>Pref. Mun. Barreiros2011</v>
      </c>
    </row>
    <row r="115" spans="1:10">
      <c r="A115" s="2"/>
      <c r="B115" s="27" t="s">
        <v>22</v>
      </c>
      <c r="C115" s="27" t="s">
        <v>144</v>
      </c>
      <c r="D115" s="27" t="s">
        <v>42</v>
      </c>
      <c r="E115" s="36" t="s">
        <v>43</v>
      </c>
      <c r="F115" s="27" t="s">
        <v>28</v>
      </c>
      <c r="G115" s="29">
        <v>13300441</v>
      </c>
      <c r="H115" s="2"/>
      <c r="I115" s="3">
        <v>2</v>
      </c>
      <c r="J115" s="38" t="str">
        <f t="shared" si="0"/>
        <v>Pref. Mun. Belém de Maria2012</v>
      </c>
    </row>
    <row r="116" spans="1:10">
      <c r="A116" s="2"/>
      <c r="B116" s="33" t="s">
        <v>22</v>
      </c>
      <c r="C116" s="33" t="s">
        <v>144</v>
      </c>
      <c r="D116" s="33" t="s">
        <v>71</v>
      </c>
      <c r="E116" s="40">
        <v>2013</v>
      </c>
      <c r="F116" s="33" t="s">
        <v>32</v>
      </c>
      <c r="G116" s="35">
        <v>12300408</v>
      </c>
      <c r="H116" s="2"/>
      <c r="I116" s="3">
        <v>2</v>
      </c>
      <c r="J116" s="38" t="str">
        <f t="shared" si="0"/>
        <v>Pref. Mun. Belém de Maria2011</v>
      </c>
    </row>
    <row r="117" spans="1:10">
      <c r="A117" s="2"/>
      <c r="B117" s="27" t="s">
        <v>22</v>
      </c>
      <c r="C117" s="27" t="s">
        <v>177</v>
      </c>
      <c r="D117" s="27" t="s">
        <v>42</v>
      </c>
      <c r="E117" s="36" t="s">
        <v>43</v>
      </c>
      <c r="F117" s="27" t="s">
        <v>32</v>
      </c>
      <c r="G117" s="29">
        <v>13500521</v>
      </c>
      <c r="H117" s="2"/>
      <c r="I117" s="3">
        <v>2</v>
      </c>
      <c r="J117" s="38" t="str">
        <f t="shared" si="0"/>
        <v>Pref. Mun. Belém do São Francisco2012</v>
      </c>
    </row>
    <row r="118" spans="1:10">
      <c r="A118" s="2"/>
      <c r="B118" s="33" t="s">
        <v>22</v>
      </c>
      <c r="C118" s="33" t="s">
        <v>177</v>
      </c>
      <c r="D118" s="33" t="s">
        <v>71</v>
      </c>
      <c r="E118" s="40">
        <v>2013</v>
      </c>
      <c r="F118" s="33" t="s">
        <v>32</v>
      </c>
      <c r="G118" s="35">
        <v>12501074</v>
      </c>
      <c r="H118" s="2"/>
      <c r="I118" s="3">
        <v>2</v>
      </c>
      <c r="J118" s="38" t="str">
        <f t="shared" si="0"/>
        <v>Pref. Mun. Belém do São Francisco2011</v>
      </c>
    </row>
    <row r="119" spans="1:10">
      <c r="A119" s="2"/>
      <c r="B119" s="33" t="s">
        <v>22</v>
      </c>
      <c r="C119" s="33" t="s">
        <v>103</v>
      </c>
      <c r="D119" s="33" t="s">
        <v>71</v>
      </c>
      <c r="E119" s="40" t="s">
        <v>43</v>
      </c>
      <c r="F119" s="33" t="s">
        <v>32</v>
      </c>
      <c r="G119" s="35">
        <v>12501025</v>
      </c>
      <c r="H119" s="2"/>
      <c r="I119" s="3">
        <v>2</v>
      </c>
      <c r="J119" s="38" t="str">
        <f t="shared" si="0"/>
        <v>Pref. Mun. Betânia2011</v>
      </c>
    </row>
    <row r="120" spans="1:10">
      <c r="A120" s="2"/>
      <c r="B120" s="27" t="s">
        <v>22</v>
      </c>
      <c r="C120" s="27" t="s">
        <v>103</v>
      </c>
      <c r="D120" s="27" t="s">
        <v>42</v>
      </c>
      <c r="E120" s="36" t="s">
        <v>43</v>
      </c>
      <c r="F120" s="27" t="s">
        <v>32</v>
      </c>
      <c r="G120" s="29">
        <v>13500624</v>
      </c>
      <c r="H120" s="2"/>
      <c r="I120" s="3">
        <v>2</v>
      </c>
      <c r="J120" s="38" t="str">
        <f t="shared" si="0"/>
        <v>Pref. Mun. Betânia2012</v>
      </c>
    </row>
    <row r="121" spans="1:10">
      <c r="A121" s="2"/>
      <c r="B121" s="33" t="s">
        <v>22</v>
      </c>
      <c r="C121" s="33" t="s">
        <v>155</v>
      </c>
      <c r="D121" s="33" t="s">
        <v>42</v>
      </c>
      <c r="E121" s="40" t="s">
        <v>43</v>
      </c>
      <c r="F121" s="33" t="s">
        <v>32</v>
      </c>
      <c r="G121" s="35">
        <v>13600497</v>
      </c>
      <c r="H121" s="2"/>
      <c r="I121" s="3">
        <v>2</v>
      </c>
      <c r="J121" s="38" t="str">
        <f t="shared" si="0"/>
        <v>Pref. Mun. Bezerros2012</v>
      </c>
    </row>
    <row r="122" spans="1:10">
      <c r="A122" s="2"/>
      <c r="B122" s="27" t="s">
        <v>22</v>
      </c>
      <c r="C122" s="27" t="s">
        <v>155</v>
      </c>
      <c r="D122" s="27" t="s">
        <v>71</v>
      </c>
      <c r="E122" s="36">
        <v>2013</v>
      </c>
      <c r="F122" s="27" t="s">
        <v>32</v>
      </c>
      <c r="G122" s="29">
        <v>12401043</v>
      </c>
      <c r="H122" s="2"/>
      <c r="I122" s="3">
        <v>2</v>
      </c>
      <c r="J122" s="38" t="str">
        <f t="shared" si="0"/>
        <v>Pref. Mun. Bezerros2011</v>
      </c>
    </row>
    <row r="123" spans="1:10">
      <c r="A123" s="2"/>
      <c r="B123" s="33" t="s">
        <v>22</v>
      </c>
      <c r="C123" s="33" t="s">
        <v>229</v>
      </c>
      <c r="D123" s="33" t="s">
        <v>42</v>
      </c>
      <c r="E123" s="40" t="s">
        <v>43</v>
      </c>
      <c r="F123" s="33" t="s">
        <v>28</v>
      </c>
      <c r="G123" s="35">
        <v>13800474</v>
      </c>
      <c r="H123" s="2"/>
      <c r="I123" s="3">
        <v>2</v>
      </c>
      <c r="J123" s="38" t="str">
        <f t="shared" si="0"/>
        <v>Pref. Mun. Bodocó2012</v>
      </c>
    </row>
    <row r="124" spans="1:10">
      <c r="A124" s="2"/>
      <c r="B124" s="27" t="s">
        <v>22</v>
      </c>
      <c r="C124" s="27" t="s">
        <v>229</v>
      </c>
      <c r="D124" s="27" t="s">
        <v>71</v>
      </c>
      <c r="E124" s="36">
        <v>2013</v>
      </c>
      <c r="F124" s="27" t="s">
        <v>28</v>
      </c>
      <c r="G124" s="29">
        <v>12800557</v>
      </c>
      <c r="H124" s="2"/>
      <c r="I124" s="3">
        <v>2</v>
      </c>
      <c r="J124" s="38" t="str">
        <f t="shared" si="0"/>
        <v>Pref. Mun. Bodocó2011</v>
      </c>
    </row>
    <row r="125" spans="1:10">
      <c r="A125" s="2"/>
      <c r="B125" s="33" t="s">
        <v>22</v>
      </c>
      <c r="C125" s="33" t="s">
        <v>237</v>
      </c>
      <c r="D125" s="33" t="s">
        <v>42</v>
      </c>
      <c r="E125" s="40" t="s">
        <v>43</v>
      </c>
      <c r="F125" s="33" t="s">
        <v>32</v>
      </c>
      <c r="G125" s="35">
        <v>13900780</v>
      </c>
      <c r="H125" s="2"/>
      <c r="I125" s="3">
        <v>2</v>
      </c>
      <c r="J125" s="38" t="str">
        <f t="shared" si="0"/>
        <v>Pref. Mun. Bom Conselho2012</v>
      </c>
    </row>
    <row r="126" spans="1:10">
      <c r="A126" s="2"/>
      <c r="B126" s="27" t="s">
        <v>22</v>
      </c>
      <c r="C126" s="27" t="s">
        <v>237</v>
      </c>
      <c r="D126" s="27" t="s">
        <v>71</v>
      </c>
      <c r="E126" s="36">
        <v>2013</v>
      </c>
      <c r="F126" s="27" t="s">
        <v>28</v>
      </c>
      <c r="G126" s="29">
        <v>12901192</v>
      </c>
      <c r="H126" s="2"/>
      <c r="I126" s="3">
        <v>2</v>
      </c>
      <c r="J126" s="38" t="str">
        <f t="shared" si="0"/>
        <v>Pref. Mun. Bom Conselho2011</v>
      </c>
    </row>
    <row r="127" spans="1:10">
      <c r="A127" s="2"/>
      <c r="B127" s="33" t="s">
        <v>22</v>
      </c>
      <c r="C127" s="33" t="s">
        <v>186</v>
      </c>
      <c r="D127" s="33" t="s">
        <v>42</v>
      </c>
      <c r="E127" s="40" t="s">
        <v>43</v>
      </c>
      <c r="F127" s="33" t="s">
        <v>28</v>
      </c>
      <c r="G127" s="35">
        <v>13600539</v>
      </c>
      <c r="H127" s="2"/>
      <c r="I127" s="3">
        <v>2</v>
      </c>
      <c r="J127" s="38" t="str">
        <f t="shared" si="0"/>
        <v>Pref. Mun. Bom Jardim2012</v>
      </c>
    </row>
    <row r="128" spans="1:10">
      <c r="A128" s="2"/>
      <c r="B128" s="27" t="s">
        <v>22</v>
      </c>
      <c r="C128" s="27" t="s">
        <v>186</v>
      </c>
      <c r="D128" s="27" t="s">
        <v>71</v>
      </c>
      <c r="E128" s="36">
        <v>2013</v>
      </c>
      <c r="F128" s="27" t="s">
        <v>28</v>
      </c>
      <c r="G128" s="29">
        <v>12600222</v>
      </c>
      <c r="H128" s="2"/>
      <c r="I128" s="3">
        <v>2</v>
      </c>
      <c r="J128" s="38" t="str">
        <f t="shared" si="0"/>
        <v>Pref. Mun. Bom Jardim2011</v>
      </c>
    </row>
    <row r="129" spans="1:10">
      <c r="A129" s="2"/>
      <c r="B129" s="33" t="s">
        <v>22</v>
      </c>
      <c r="C129" s="33" t="s">
        <v>168</v>
      </c>
      <c r="D129" s="33" t="s">
        <v>42</v>
      </c>
      <c r="E129" s="40" t="s">
        <v>43</v>
      </c>
      <c r="F129" s="33" t="s">
        <v>28</v>
      </c>
      <c r="G129" s="35">
        <v>13400915</v>
      </c>
      <c r="H129" s="2"/>
      <c r="I129" s="3">
        <v>2</v>
      </c>
      <c r="J129" s="38" t="str">
        <f t="shared" si="0"/>
        <v>Pref. Mun. Bonito2012</v>
      </c>
    </row>
    <row r="130" spans="1:10">
      <c r="A130" s="2"/>
      <c r="B130" s="27" t="s">
        <v>22</v>
      </c>
      <c r="C130" s="27" t="s">
        <v>168</v>
      </c>
      <c r="D130" s="27" t="s">
        <v>71</v>
      </c>
      <c r="E130" s="36">
        <v>2013</v>
      </c>
      <c r="F130" s="27" t="s">
        <v>28</v>
      </c>
      <c r="G130" s="29">
        <v>12402084</v>
      </c>
      <c r="H130" s="2"/>
      <c r="I130" s="3">
        <v>2</v>
      </c>
      <c r="J130" s="38" t="str">
        <f t="shared" si="0"/>
        <v>Pref. Mun. Bonito2011</v>
      </c>
    </row>
    <row r="131" spans="1:10">
      <c r="A131" s="2"/>
      <c r="B131" s="33" t="s">
        <v>22</v>
      </c>
      <c r="C131" s="33" t="s">
        <v>238</v>
      </c>
      <c r="D131" s="33" t="s">
        <v>42</v>
      </c>
      <c r="E131" s="40" t="s">
        <v>43</v>
      </c>
      <c r="F131" s="33" t="s">
        <v>32</v>
      </c>
      <c r="G131" s="35">
        <v>13900791</v>
      </c>
      <c r="H131" s="2"/>
      <c r="I131" s="3">
        <v>2</v>
      </c>
      <c r="J131" s="38" t="str">
        <f t="shared" si="0"/>
        <v>Pref. Mun. Brejão2012</v>
      </c>
    </row>
    <row r="132" spans="1:10">
      <c r="A132" s="2"/>
      <c r="B132" s="27" t="s">
        <v>22</v>
      </c>
      <c r="C132" s="27" t="s">
        <v>238</v>
      </c>
      <c r="D132" s="27" t="s">
        <v>71</v>
      </c>
      <c r="E132" s="36">
        <v>2013</v>
      </c>
      <c r="F132" s="27" t="s">
        <v>28</v>
      </c>
      <c r="G132" s="29">
        <v>12901209</v>
      </c>
      <c r="H132" s="2"/>
      <c r="I132" s="3">
        <v>2</v>
      </c>
      <c r="J132" s="38" t="str">
        <f t="shared" si="0"/>
        <v>Pref. Mun. Brejão2011</v>
      </c>
    </row>
    <row r="133" spans="1:10">
      <c r="A133" s="2"/>
      <c r="B133" s="27" t="s">
        <v>22</v>
      </c>
      <c r="C133" s="27" t="s">
        <v>85</v>
      </c>
      <c r="D133" s="27" t="s">
        <v>71</v>
      </c>
      <c r="E133" s="36" t="s">
        <v>43</v>
      </c>
      <c r="F133" s="27" t="s">
        <v>28</v>
      </c>
      <c r="G133" s="29">
        <v>12401857</v>
      </c>
      <c r="H133" s="2"/>
      <c r="I133" s="3">
        <v>2</v>
      </c>
      <c r="J133" s="38" t="str">
        <f t="shared" si="0"/>
        <v>Pref. Mun. Brejo da Madre de Deus2011</v>
      </c>
    </row>
    <row r="134" spans="1:10">
      <c r="A134" s="2"/>
      <c r="B134" s="33" t="s">
        <v>22</v>
      </c>
      <c r="C134" s="33" t="s">
        <v>85</v>
      </c>
      <c r="D134" s="33" t="s">
        <v>42</v>
      </c>
      <c r="E134" s="40" t="s">
        <v>43</v>
      </c>
      <c r="F134" s="33" t="s">
        <v>32</v>
      </c>
      <c r="G134" s="35">
        <v>13400940</v>
      </c>
      <c r="H134" s="2"/>
      <c r="I134" s="3">
        <v>2</v>
      </c>
      <c r="J134" s="38" t="str">
        <f t="shared" si="0"/>
        <v>Pref. Mun. Brejo da Madre de Deus2012</v>
      </c>
    </row>
    <row r="135" spans="1:10">
      <c r="A135" s="2"/>
      <c r="B135" s="27" t="s">
        <v>22</v>
      </c>
      <c r="C135" s="27" t="s">
        <v>187</v>
      </c>
      <c r="D135" s="27" t="s">
        <v>42</v>
      </c>
      <c r="E135" s="36" t="s">
        <v>43</v>
      </c>
      <c r="F135" s="27" t="s">
        <v>28</v>
      </c>
      <c r="G135" s="29">
        <v>13600370</v>
      </c>
      <c r="H135" s="2"/>
      <c r="I135" s="3">
        <v>2</v>
      </c>
      <c r="J135" s="38" t="str">
        <f t="shared" si="0"/>
        <v>Pref. Mun. Buenos Aires2012</v>
      </c>
    </row>
    <row r="136" spans="1:10">
      <c r="A136" s="2"/>
      <c r="B136" s="33" t="s">
        <v>22</v>
      </c>
      <c r="C136" s="33" t="s">
        <v>187</v>
      </c>
      <c r="D136" s="33" t="s">
        <v>71</v>
      </c>
      <c r="E136" s="40">
        <v>2013</v>
      </c>
      <c r="F136" s="33" t="s">
        <v>28</v>
      </c>
      <c r="G136" s="35">
        <v>12600234</v>
      </c>
      <c r="H136" s="2"/>
      <c r="I136" s="3">
        <v>2</v>
      </c>
      <c r="J136" s="38" t="str">
        <f t="shared" si="0"/>
        <v>Pref. Mun. Buenos Aires2011</v>
      </c>
    </row>
    <row r="137" spans="1:10">
      <c r="A137" s="2"/>
      <c r="B137" s="27" t="s">
        <v>22</v>
      </c>
      <c r="C137" s="27" t="s">
        <v>134</v>
      </c>
      <c r="D137" s="27" t="s">
        <v>71</v>
      </c>
      <c r="E137" s="36">
        <v>2013</v>
      </c>
      <c r="F137" s="27" t="s">
        <v>28</v>
      </c>
      <c r="G137" s="29">
        <v>12025653</v>
      </c>
      <c r="H137" s="2"/>
      <c r="I137" s="3">
        <v>2</v>
      </c>
      <c r="J137" s="38" t="str">
        <f t="shared" si="0"/>
        <v>Pref. Mun. Cabo de Santo Agostinho2011</v>
      </c>
    </row>
    <row r="138" spans="1:10">
      <c r="A138" s="2"/>
      <c r="B138" s="33" t="s">
        <v>22</v>
      </c>
      <c r="C138" s="33" t="s">
        <v>134</v>
      </c>
      <c r="D138" s="33" t="s">
        <v>42</v>
      </c>
      <c r="E138" s="40">
        <v>2013</v>
      </c>
      <c r="F138" s="33" t="s">
        <v>28</v>
      </c>
      <c r="G138" s="35">
        <v>13019454</v>
      </c>
      <c r="H138" s="2"/>
      <c r="I138" s="3">
        <v>2</v>
      </c>
      <c r="J138" s="38" t="str">
        <f t="shared" si="0"/>
        <v>Pref. Mun. Cabo de Santo Agostinho2012</v>
      </c>
    </row>
    <row r="139" spans="1:10">
      <c r="A139" s="2"/>
      <c r="B139" s="27" t="s">
        <v>22</v>
      </c>
      <c r="C139" s="27" t="s">
        <v>227</v>
      </c>
      <c r="D139" s="27" t="s">
        <v>42</v>
      </c>
      <c r="E139" s="36" t="s">
        <v>43</v>
      </c>
      <c r="F139" s="27" t="s">
        <v>32</v>
      </c>
      <c r="G139" s="29">
        <v>13800462</v>
      </c>
      <c r="H139" s="2"/>
      <c r="I139" s="3">
        <v>2</v>
      </c>
      <c r="J139" s="38" t="str">
        <f t="shared" si="0"/>
        <v>Pref. Mun. Cabrobó2012</v>
      </c>
    </row>
    <row r="140" spans="1:10">
      <c r="A140" s="2"/>
      <c r="B140" s="33" t="s">
        <v>22</v>
      </c>
      <c r="C140" s="33" t="s">
        <v>227</v>
      </c>
      <c r="D140" s="33" t="s">
        <v>71</v>
      </c>
      <c r="E140" s="40">
        <v>2013</v>
      </c>
      <c r="F140" s="33" t="s">
        <v>32</v>
      </c>
      <c r="G140" s="35">
        <v>12800740</v>
      </c>
      <c r="H140" s="2"/>
      <c r="I140" s="3">
        <v>2</v>
      </c>
      <c r="J140" s="38" t="str">
        <f t="shared" si="0"/>
        <v>Pref. Mun. Cabrobó2011</v>
      </c>
    </row>
    <row r="141" spans="1:10">
      <c r="A141" s="2"/>
      <c r="B141" s="27" t="s">
        <v>22</v>
      </c>
      <c r="C141" s="27" t="s">
        <v>240</v>
      </c>
      <c r="D141" s="27" t="s">
        <v>42</v>
      </c>
      <c r="E141" s="36" t="s">
        <v>43</v>
      </c>
      <c r="F141" s="27" t="s">
        <v>32</v>
      </c>
      <c r="G141" s="29">
        <v>13900808</v>
      </c>
      <c r="H141" s="2"/>
      <c r="I141" s="3">
        <v>2</v>
      </c>
      <c r="J141" s="38" t="str">
        <f t="shared" si="0"/>
        <v>Pref. Mun. Cachoeirinha2012</v>
      </c>
    </row>
    <row r="142" spans="1:10">
      <c r="A142" s="2"/>
      <c r="B142" s="33" t="s">
        <v>22</v>
      </c>
      <c r="C142" s="33" t="s">
        <v>240</v>
      </c>
      <c r="D142" s="33" t="s">
        <v>71</v>
      </c>
      <c r="E142" s="40">
        <v>2013</v>
      </c>
      <c r="F142" s="33" t="s">
        <v>32</v>
      </c>
      <c r="G142" s="35">
        <v>12901210</v>
      </c>
      <c r="H142" s="2"/>
      <c r="I142" s="3">
        <v>2</v>
      </c>
      <c r="J142" s="38" t="str">
        <f t="shared" si="0"/>
        <v>Pref. Mun. Cachoeirinha2011</v>
      </c>
    </row>
    <row r="143" spans="1:10">
      <c r="A143" s="2"/>
      <c r="B143" s="27" t="s">
        <v>22</v>
      </c>
      <c r="C143" s="27" t="s">
        <v>125</v>
      </c>
      <c r="D143" s="27" t="s">
        <v>71</v>
      </c>
      <c r="E143" s="36" t="s">
        <v>43</v>
      </c>
      <c r="F143" s="27" t="s">
        <v>32</v>
      </c>
      <c r="G143" s="29">
        <v>12901222</v>
      </c>
      <c r="H143" s="2"/>
      <c r="I143" s="3">
        <v>2</v>
      </c>
      <c r="J143" s="38" t="str">
        <f t="shared" si="0"/>
        <v>Pref. Mun. Caetés2011</v>
      </c>
    </row>
    <row r="144" spans="1:10">
      <c r="A144" s="2"/>
      <c r="B144" s="33" t="s">
        <v>22</v>
      </c>
      <c r="C144" s="33" t="s">
        <v>125</v>
      </c>
      <c r="D144" s="33" t="s">
        <v>42</v>
      </c>
      <c r="E144" s="40" t="s">
        <v>43</v>
      </c>
      <c r="F144" s="33" t="s">
        <v>32</v>
      </c>
      <c r="G144" s="35">
        <v>13900810</v>
      </c>
      <c r="H144" s="2"/>
      <c r="I144" s="3">
        <v>2</v>
      </c>
      <c r="J144" s="38" t="str">
        <f t="shared" si="0"/>
        <v>Pref. Mun. Caetés2012</v>
      </c>
    </row>
    <row r="145" spans="1:10">
      <c r="A145" s="2"/>
      <c r="B145" s="27" t="s">
        <v>22</v>
      </c>
      <c r="C145" s="27" t="s">
        <v>78</v>
      </c>
      <c r="D145" s="27" t="s">
        <v>71</v>
      </c>
      <c r="E145" s="36" t="s">
        <v>43</v>
      </c>
      <c r="F145" s="27" t="s">
        <v>28</v>
      </c>
      <c r="G145" s="29">
        <v>12025999</v>
      </c>
      <c r="H145" s="2"/>
      <c r="I145" s="3">
        <v>2</v>
      </c>
      <c r="J145" s="38" t="str">
        <f t="shared" si="0"/>
        <v>Pref. Mun. Camaragibe2011</v>
      </c>
    </row>
    <row r="146" spans="1:10">
      <c r="A146" s="2"/>
      <c r="B146" s="33" t="s">
        <v>22</v>
      </c>
      <c r="C146" s="33" t="s">
        <v>78</v>
      </c>
      <c r="D146" s="33" t="s">
        <v>42</v>
      </c>
      <c r="E146" s="40">
        <v>2013</v>
      </c>
      <c r="F146" s="33" t="s">
        <v>28</v>
      </c>
      <c r="G146" s="35">
        <v>13019430</v>
      </c>
      <c r="H146" s="2"/>
      <c r="I146" s="3">
        <v>2</v>
      </c>
      <c r="J146" s="38" t="str">
        <f t="shared" si="0"/>
        <v>Pref. Mun. Camaragibe2012</v>
      </c>
    </row>
    <row r="147" spans="1:10">
      <c r="A147" s="2"/>
      <c r="B147" s="27" t="s">
        <v>22</v>
      </c>
      <c r="C147" s="27" t="s">
        <v>166</v>
      </c>
      <c r="D147" s="27" t="s">
        <v>42</v>
      </c>
      <c r="E147" s="36" t="s">
        <v>43</v>
      </c>
      <c r="F147" s="27" t="s">
        <v>28</v>
      </c>
      <c r="G147" s="29">
        <v>13400897</v>
      </c>
      <c r="H147" s="2"/>
      <c r="I147" s="3">
        <v>2</v>
      </c>
      <c r="J147" s="38" t="str">
        <f t="shared" si="0"/>
        <v>Pref. Mun. Camocim de São Félix2012</v>
      </c>
    </row>
    <row r="148" spans="1:10">
      <c r="A148" s="2"/>
      <c r="B148" s="33" t="s">
        <v>22</v>
      </c>
      <c r="C148" s="33" t="s">
        <v>166</v>
      </c>
      <c r="D148" s="33" t="s">
        <v>71</v>
      </c>
      <c r="E148" s="40">
        <v>2013</v>
      </c>
      <c r="F148" s="33" t="s">
        <v>28</v>
      </c>
      <c r="G148" s="35">
        <v>12402060</v>
      </c>
      <c r="H148" s="2"/>
      <c r="I148" s="3">
        <v>2</v>
      </c>
      <c r="J148" s="38" t="str">
        <f t="shared" si="0"/>
        <v>Pref. Mun. Camocim de São Félix2011</v>
      </c>
    </row>
    <row r="149" spans="1:10">
      <c r="A149" s="2"/>
      <c r="B149" s="27" t="s">
        <v>22</v>
      </c>
      <c r="C149" s="27" t="s">
        <v>188</v>
      </c>
      <c r="D149" s="27" t="s">
        <v>42</v>
      </c>
      <c r="E149" s="36" t="s">
        <v>43</v>
      </c>
      <c r="F149" s="27" t="s">
        <v>28</v>
      </c>
      <c r="G149" s="29">
        <v>13600588</v>
      </c>
      <c r="H149" s="2"/>
      <c r="I149" s="3">
        <v>2</v>
      </c>
      <c r="J149" s="38" t="str">
        <f t="shared" si="0"/>
        <v>Pref. Mun. Camutanga2012</v>
      </c>
    </row>
    <row r="150" spans="1:10">
      <c r="A150" s="2"/>
      <c r="B150" s="33" t="s">
        <v>22</v>
      </c>
      <c r="C150" s="33" t="s">
        <v>188</v>
      </c>
      <c r="D150" s="33" t="s">
        <v>71</v>
      </c>
      <c r="E150" s="40">
        <v>2013</v>
      </c>
      <c r="F150" s="33" t="s">
        <v>32</v>
      </c>
      <c r="G150" s="35">
        <v>12600246</v>
      </c>
      <c r="H150" s="2"/>
      <c r="I150" s="3">
        <v>2</v>
      </c>
      <c r="J150" s="38" t="str">
        <f t="shared" si="0"/>
        <v>Pref. Mun. Camutanga2011</v>
      </c>
    </row>
    <row r="151" spans="1:10">
      <c r="A151" s="2"/>
      <c r="B151" s="27" t="s">
        <v>22</v>
      </c>
      <c r="C151" s="27" t="s">
        <v>244</v>
      </c>
      <c r="D151" s="27" t="s">
        <v>42</v>
      </c>
      <c r="E151" s="36" t="s">
        <v>43</v>
      </c>
      <c r="F151" s="27" t="s">
        <v>32</v>
      </c>
      <c r="G151" s="29">
        <v>13900894</v>
      </c>
      <c r="H151" s="2"/>
      <c r="I151" s="3">
        <v>2</v>
      </c>
      <c r="J151" s="38" t="str">
        <f t="shared" si="0"/>
        <v>Pref. Mun. Capoeiras2012</v>
      </c>
    </row>
    <row r="152" spans="1:10">
      <c r="A152" s="2"/>
      <c r="B152" s="33" t="s">
        <v>22</v>
      </c>
      <c r="C152" s="33" t="s">
        <v>244</v>
      </c>
      <c r="D152" s="33" t="s">
        <v>71</v>
      </c>
      <c r="E152" s="40">
        <v>2013</v>
      </c>
      <c r="F152" s="33" t="s">
        <v>28</v>
      </c>
      <c r="G152" s="35">
        <v>12901271</v>
      </c>
      <c r="H152" s="2"/>
      <c r="I152" s="3">
        <v>2</v>
      </c>
      <c r="J152" s="38" t="str">
        <f t="shared" si="0"/>
        <v>Pref. Mun. Capoeiras2011</v>
      </c>
    </row>
    <row r="153" spans="1:10">
      <c r="A153" s="2"/>
      <c r="B153" s="27" t="s">
        <v>22</v>
      </c>
      <c r="C153" s="27" t="s">
        <v>82</v>
      </c>
      <c r="D153" s="27" t="s">
        <v>76</v>
      </c>
      <c r="E153" s="36" t="s">
        <v>43</v>
      </c>
      <c r="F153" s="27" t="s">
        <v>28</v>
      </c>
      <c r="G153" s="29">
        <v>14500530</v>
      </c>
      <c r="H153" s="2"/>
      <c r="I153" s="3">
        <v>2</v>
      </c>
      <c r="J153" s="38" t="str">
        <f t="shared" si="0"/>
        <v>Pref. Mun. Carnaíba2013</v>
      </c>
    </row>
    <row r="154" spans="1:10">
      <c r="A154" s="2"/>
      <c r="B154" s="33" t="s">
        <v>22</v>
      </c>
      <c r="C154" s="33" t="s">
        <v>82</v>
      </c>
      <c r="D154" s="33" t="s">
        <v>26</v>
      </c>
      <c r="E154" s="40">
        <v>2013</v>
      </c>
      <c r="F154" s="33" t="s">
        <v>28</v>
      </c>
      <c r="G154" s="35">
        <v>11700580</v>
      </c>
      <c r="H154" s="2"/>
      <c r="I154" s="3">
        <v>2</v>
      </c>
      <c r="J154" s="38" t="str">
        <f t="shared" si="0"/>
        <v>Pref. Mun. Carnaíba2010</v>
      </c>
    </row>
    <row r="155" spans="1:10">
      <c r="A155" s="2"/>
      <c r="B155" s="27" t="s">
        <v>22</v>
      </c>
      <c r="C155" s="27" t="s">
        <v>181</v>
      </c>
      <c r="D155" s="27" t="s">
        <v>42</v>
      </c>
      <c r="E155" s="36" t="s">
        <v>43</v>
      </c>
      <c r="F155" s="27" t="s">
        <v>28</v>
      </c>
      <c r="G155" s="29">
        <v>13500685</v>
      </c>
      <c r="H155" s="2"/>
      <c r="I155" s="3">
        <v>2</v>
      </c>
      <c r="J155" s="38" t="str">
        <f t="shared" si="0"/>
        <v>Pref. Mun. Carnaubeira da Penha2012</v>
      </c>
    </row>
    <row r="156" spans="1:10">
      <c r="A156" s="2"/>
      <c r="B156" s="33" t="s">
        <v>22</v>
      </c>
      <c r="C156" s="33" t="s">
        <v>181</v>
      </c>
      <c r="D156" s="33" t="s">
        <v>71</v>
      </c>
      <c r="E156" s="40">
        <v>2013</v>
      </c>
      <c r="F156" s="33" t="s">
        <v>32</v>
      </c>
      <c r="G156" s="35">
        <v>12501013</v>
      </c>
      <c r="H156" s="2"/>
      <c r="I156" s="3">
        <v>2</v>
      </c>
      <c r="J156" s="38" t="str">
        <f t="shared" si="0"/>
        <v>Pref. Mun. Carnaubeira da Penha2011</v>
      </c>
    </row>
    <row r="157" spans="1:10">
      <c r="A157" s="2"/>
      <c r="B157" s="27" t="s">
        <v>22</v>
      </c>
      <c r="C157" s="27" t="s">
        <v>123</v>
      </c>
      <c r="D157" s="27" t="s">
        <v>42</v>
      </c>
      <c r="E157" s="36" t="s">
        <v>43</v>
      </c>
      <c r="F157" s="27" t="s">
        <v>28</v>
      </c>
      <c r="G157" s="29">
        <v>13018838</v>
      </c>
      <c r="H157" s="2"/>
      <c r="I157" s="3">
        <v>2</v>
      </c>
      <c r="J157" s="38" t="str">
        <f t="shared" si="0"/>
        <v>Pref. Mun. Carpina2012</v>
      </c>
    </row>
    <row r="158" spans="1:10">
      <c r="A158" s="2"/>
      <c r="B158" s="33" t="s">
        <v>22</v>
      </c>
      <c r="C158" s="33" t="s">
        <v>123</v>
      </c>
      <c r="D158" s="33" t="s">
        <v>71</v>
      </c>
      <c r="E158" s="40">
        <v>2013</v>
      </c>
      <c r="F158" s="33" t="s">
        <v>32</v>
      </c>
      <c r="G158" s="35">
        <v>12024995</v>
      </c>
      <c r="H158" s="2"/>
      <c r="I158" s="3">
        <v>2</v>
      </c>
      <c r="J158" s="38" t="str">
        <f t="shared" si="0"/>
        <v>Pref. Mun. Carpina2011</v>
      </c>
    </row>
    <row r="159" spans="1:10">
      <c r="A159" s="2"/>
      <c r="B159" s="27" t="s">
        <v>22</v>
      </c>
      <c r="C159" s="27" t="s">
        <v>145</v>
      </c>
      <c r="D159" s="27" t="s">
        <v>42</v>
      </c>
      <c r="E159" s="36" t="s">
        <v>43</v>
      </c>
      <c r="F159" s="27" t="s">
        <v>32</v>
      </c>
      <c r="G159" s="29">
        <v>13300283</v>
      </c>
      <c r="H159" s="2"/>
      <c r="I159" s="3">
        <v>2</v>
      </c>
      <c r="J159" s="38" t="str">
        <f t="shared" si="0"/>
        <v>Pref. Mun. Catende2012</v>
      </c>
    </row>
    <row r="160" spans="1:10">
      <c r="A160" s="2"/>
      <c r="B160" s="33" t="s">
        <v>22</v>
      </c>
      <c r="C160" s="33" t="s">
        <v>145</v>
      </c>
      <c r="D160" s="33" t="s">
        <v>71</v>
      </c>
      <c r="E160" s="40">
        <v>2013</v>
      </c>
      <c r="F160" s="33" t="s">
        <v>32</v>
      </c>
      <c r="G160" s="35">
        <v>12300512</v>
      </c>
      <c r="H160" s="2"/>
      <c r="I160" s="3">
        <v>2</v>
      </c>
      <c r="J160" s="38" t="str">
        <f t="shared" si="0"/>
        <v>Pref. Mun. Catende2011</v>
      </c>
    </row>
    <row r="161" spans="1:10">
      <c r="A161" s="2"/>
      <c r="B161" s="27" t="s">
        <v>22</v>
      </c>
      <c r="C161" s="27" t="s">
        <v>175</v>
      </c>
      <c r="D161" s="27" t="s">
        <v>42</v>
      </c>
      <c r="E161" s="36" t="s">
        <v>43</v>
      </c>
      <c r="F161" s="27" t="s">
        <v>28</v>
      </c>
      <c r="G161" s="29">
        <v>13500508</v>
      </c>
      <c r="H161" s="2"/>
      <c r="I161" s="3">
        <v>2</v>
      </c>
      <c r="J161" s="38" t="str">
        <f t="shared" si="0"/>
        <v>Pref. Mun. Cedro2012</v>
      </c>
    </row>
    <row r="162" spans="1:10">
      <c r="A162" s="2"/>
      <c r="B162" s="33" t="s">
        <v>22</v>
      </c>
      <c r="C162" s="33" t="s">
        <v>175</v>
      </c>
      <c r="D162" s="33" t="s">
        <v>71</v>
      </c>
      <c r="E162" s="40">
        <v>2013</v>
      </c>
      <c r="F162" s="33" t="s">
        <v>28</v>
      </c>
      <c r="G162" s="35">
        <v>12501001</v>
      </c>
      <c r="H162" s="2"/>
      <c r="I162" s="3">
        <v>2</v>
      </c>
      <c r="J162" s="38" t="str">
        <f t="shared" si="0"/>
        <v>Pref. Mun. Cedro2011</v>
      </c>
    </row>
    <row r="163" spans="1:10">
      <c r="A163" s="2"/>
      <c r="B163" s="33" t="s">
        <v>22</v>
      </c>
      <c r="C163" s="33" t="s">
        <v>90</v>
      </c>
      <c r="D163" s="33" t="s">
        <v>71</v>
      </c>
      <c r="E163" s="40" t="s">
        <v>43</v>
      </c>
      <c r="F163" s="33" t="s">
        <v>28</v>
      </c>
      <c r="G163" s="35">
        <v>12401950</v>
      </c>
      <c r="H163" s="2"/>
      <c r="I163" s="3">
        <v>2</v>
      </c>
      <c r="J163" s="38" t="str">
        <f t="shared" si="0"/>
        <v>Pref. Mun. Chã Grande2011</v>
      </c>
    </row>
    <row r="164" spans="1:10">
      <c r="A164" s="2"/>
      <c r="B164" s="27" t="s">
        <v>22</v>
      </c>
      <c r="C164" s="27" t="s">
        <v>90</v>
      </c>
      <c r="D164" s="27" t="s">
        <v>42</v>
      </c>
      <c r="E164" s="36" t="s">
        <v>43</v>
      </c>
      <c r="F164" s="27" t="s">
        <v>28</v>
      </c>
      <c r="G164" s="29">
        <v>13400782</v>
      </c>
      <c r="H164" s="2"/>
      <c r="I164" s="3">
        <v>2</v>
      </c>
      <c r="J164" s="38" t="str">
        <f t="shared" si="0"/>
        <v>Pref. Mun. Chã Grande2012</v>
      </c>
    </row>
    <row r="165" spans="1:10">
      <c r="A165" s="2"/>
      <c r="B165" s="27" t="s">
        <v>22</v>
      </c>
      <c r="C165" s="27" t="s">
        <v>108</v>
      </c>
      <c r="D165" s="27" t="s">
        <v>26</v>
      </c>
      <c r="E165" s="36">
        <v>2013</v>
      </c>
      <c r="F165" s="27" t="s">
        <v>28</v>
      </c>
      <c r="G165" s="29">
        <v>11900891</v>
      </c>
      <c r="H165" s="2"/>
      <c r="I165" s="3">
        <v>2</v>
      </c>
      <c r="J165" s="38" t="str">
        <f t="shared" si="0"/>
        <v>Pref. Mun. Correntes2010</v>
      </c>
    </row>
    <row r="166" spans="1:10">
      <c r="A166" s="2"/>
      <c r="B166" s="33" t="s">
        <v>22</v>
      </c>
      <c r="C166" s="33" t="s">
        <v>108</v>
      </c>
      <c r="D166" s="33" t="s">
        <v>71</v>
      </c>
      <c r="E166" s="40">
        <v>2013</v>
      </c>
      <c r="F166" s="33" t="s">
        <v>28</v>
      </c>
      <c r="G166" s="35">
        <v>12901283</v>
      </c>
      <c r="H166" s="2"/>
      <c r="I166" s="3">
        <v>2</v>
      </c>
      <c r="J166" s="38" t="str">
        <f t="shared" si="0"/>
        <v>Pref. Mun. Correntes2011</v>
      </c>
    </row>
    <row r="167" spans="1:10">
      <c r="A167" s="2"/>
      <c r="B167" s="33" t="s">
        <v>22</v>
      </c>
      <c r="C167" s="33" t="s">
        <v>190</v>
      </c>
      <c r="D167" s="33" t="s">
        <v>42</v>
      </c>
      <c r="E167" s="40" t="s">
        <v>43</v>
      </c>
      <c r="F167" s="33" t="s">
        <v>28</v>
      </c>
      <c r="G167" s="35">
        <v>13600540</v>
      </c>
      <c r="H167" s="2"/>
      <c r="I167" s="3">
        <v>2</v>
      </c>
      <c r="J167" s="38" t="str">
        <f t="shared" si="0"/>
        <v>Pref. Mun. Cumaru2012</v>
      </c>
    </row>
    <row r="168" spans="1:10">
      <c r="A168" s="2"/>
      <c r="B168" s="27" t="s">
        <v>22</v>
      </c>
      <c r="C168" s="27" t="s">
        <v>190</v>
      </c>
      <c r="D168" s="27" t="s">
        <v>71</v>
      </c>
      <c r="E168" s="36">
        <v>2013</v>
      </c>
      <c r="F168" s="27" t="s">
        <v>28</v>
      </c>
      <c r="G168" s="29">
        <v>12600260</v>
      </c>
      <c r="H168" s="2"/>
      <c r="I168" s="3">
        <v>2</v>
      </c>
      <c r="J168" s="38" t="str">
        <f t="shared" si="0"/>
        <v>Pref. Mun. Cumaru2011</v>
      </c>
    </row>
    <row r="169" spans="1:10">
      <c r="A169" s="2"/>
      <c r="B169" s="33" t="s">
        <v>22</v>
      </c>
      <c r="C169" s="33" t="s">
        <v>156</v>
      </c>
      <c r="D169" s="33" t="s">
        <v>42</v>
      </c>
      <c r="E169" s="40" t="s">
        <v>43</v>
      </c>
      <c r="F169" s="33" t="s">
        <v>28</v>
      </c>
      <c r="G169" s="35">
        <v>13400770</v>
      </c>
      <c r="H169" s="2"/>
      <c r="I169" s="3">
        <v>2</v>
      </c>
      <c r="J169" s="38" t="str">
        <f t="shared" si="0"/>
        <v>Pref. Mun. Cupira2012</v>
      </c>
    </row>
    <row r="170" spans="1:10">
      <c r="A170" s="2"/>
      <c r="B170" s="27" t="s">
        <v>22</v>
      </c>
      <c r="C170" s="27" t="s">
        <v>156</v>
      </c>
      <c r="D170" s="27" t="s">
        <v>71</v>
      </c>
      <c r="E170" s="36">
        <v>2013</v>
      </c>
      <c r="F170" s="27" t="s">
        <v>28</v>
      </c>
      <c r="G170" s="29">
        <v>12401912</v>
      </c>
      <c r="H170" s="2"/>
      <c r="I170" s="3">
        <v>2</v>
      </c>
      <c r="J170" s="38" t="str">
        <f t="shared" si="0"/>
        <v>Pref. Mun. Cupira2011</v>
      </c>
    </row>
    <row r="171" spans="1:10">
      <c r="A171" s="2"/>
      <c r="B171" s="33" t="s">
        <v>22</v>
      </c>
      <c r="C171" s="33" t="s">
        <v>207</v>
      </c>
      <c r="D171" s="33" t="s">
        <v>42</v>
      </c>
      <c r="E171" s="40" t="s">
        <v>43</v>
      </c>
      <c r="F171" s="33" t="s">
        <v>32</v>
      </c>
      <c r="G171" s="35">
        <v>13701113</v>
      </c>
      <c r="H171" s="2"/>
      <c r="I171" s="3">
        <v>2</v>
      </c>
      <c r="J171" s="38" t="str">
        <f t="shared" si="0"/>
        <v>Pref. Mun. Custódia2012</v>
      </c>
    </row>
    <row r="172" spans="1:10">
      <c r="A172" s="2"/>
      <c r="B172" s="27" t="s">
        <v>22</v>
      </c>
      <c r="C172" s="27" t="s">
        <v>207</v>
      </c>
      <c r="D172" s="27" t="s">
        <v>71</v>
      </c>
      <c r="E172" s="36">
        <v>2013</v>
      </c>
      <c r="F172" s="27" t="s">
        <v>28</v>
      </c>
      <c r="G172" s="29">
        <v>12700630</v>
      </c>
      <c r="H172" s="2"/>
      <c r="I172" s="3">
        <v>2</v>
      </c>
      <c r="J172" s="38" t="str">
        <f t="shared" si="0"/>
        <v>Pref. Mun. Custódia2011</v>
      </c>
    </row>
    <row r="173" spans="1:10">
      <c r="A173" s="2"/>
      <c r="B173" s="33" t="s">
        <v>22</v>
      </c>
      <c r="C173" s="33" t="s">
        <v>94</v>
      </c>
      <c r="D173" s="33" t="s">
        <v>26</v>
      </c>
      <c r="E173" s="40">
        <v>2013</v>
      </c>
      <c r="F173" s="33" t="s">
        <v>28</v>
      </c>
      <c r="G173" s="35">
        <v>11800495</v>
      </c>
      <c r="H173" s="2"/>
      <c r="I173" s="3">
        <v>2</v>
      </c>
      <c r="J173" s="38" t="str">
        <f t="shared" si="0"/>
        <v>Pref. Mun. Dormentes2010</v>
      </c>
    </row>
    <row r="174" spans="1:10">
      <c r="A174" s="2"/>
      <c r="B174" s="27" t="s">
        <v>22</v>
      </c>
      <c r="C174" s="27" t="s">
        <v>94</v>
      </c>
      <c r="D174" s="27" t="s">
        <v>71</v>
      </c>
      <c r="E174" s="36">
        <v>2013</v>
      </c>
      <c r="F174" s="27" t="s">
        <v>32</v>
      </c>
      <c r="G174" s="29">
        <v>12800478</v>
      </c>
      <c r="H174" s="2"/>
      <c r="I174" s="3">
        <v>2</v>
      </c>
      <c r="J174" s="38" t="str">
        <f t="shared" si="0"/>
        <v>Pref. Mun. Dormentes2011</v>
      </c>
    </row>
    <row r="175" spans="1:10">
      <c r="A175" s="2"/>
      <c r="B175" s="33" t="s">
        <v>22</v>
      </c>
      <c r="C175" s="33" t="s">
        <v>111</v>
      </c>
      <c r="D175" s="33" t="s">
        <v>42</v>
      </c>
      <c r="E175" s="40" t="s">
        <v>43</v>
      </c>
      <c r="F175" s="33" t="s">
        <v>28</v>
      </c>
      <c r="G175" s="35">
        <v>13019284</v>
      </c>
      <c r="H175" s="2"/>
      <c r="I175" s="3">
        <v>2</v>
      </c>
      <c r="J175" s="38" t="str">
        <f t="shared" si="0"/>
        <v>Pref. Mun. Escada2012</v>
      </c>
    </row>
    <row r="176" spans="1:10">
      <c r="A176" s="2"/>
      <c r="B176" s="27" t="s">
        <v>22</v>
      </c>
      <c r="C176" s="27" t="s">
        <v>111</v>
      </c>
      <c r="D176" s="27" t="s">
        <v>71</v>
      </c>
      <c r="E176" s="36">
        <v>2013</v>
      </c>
      <c r="F176" s="27" t="s">
        <v>32</v>
      </c>
      <c r="G176" s="29">
        <v>12024867</v>
      </c>
      <c r="H176" s="2"/>
      <c r="I176" s="3">
        <v>2</v>
      </c>
      <c r="J176" s="38" t="str">
        <f t="shared" si="0"/>
        <v>Pref. Mun. Escada2011</v>
      </c>
    </row>
    <row r="177" spans="1:10">
      <c r="A177" s="2"/>
      <c r="B177" s="27" t="s">
        <v>22</v>
      </c>
      <c r="C177" s="27" t="s">
        <v>193</v>
      </c>
      <c r="D177" s="27" t="s">
        <v>42</v>
      </c>
      <c r="E177" s="36" t="s">
        <v>43</v>
      </c>
      <c r="F177" s="27" t="s">
        <v>28</v>
      </c>
      <c r="G177" s="29">
        <v>13600527</v>
      </c>
      <c r="H177" s="2"/>
      <c r="I177" s="3">
        <v>2</v>
      </c>
      <c r="J177" s="38" t="str">
        <f t="shared" si="0"/>
        <v>Pref. Mun. Ferreiros2012</v>
      </c>
    </row>
    <row r="178" spans="1:10">
      <c r="A178" s="2"/>
      <c r="B178" s="33" t="s">
        <v>22</v>
      </c>
      <c r="C178" s="33" t="s">
        <v>193</v>
      </c>
      <c r="D178" s="33" t="s">
        <v>71</v>
      </c>
      <c r="E178" s="40">
        <v>2013</v>
      </c>
      <c r="F178" s="33" t="s">
        <v>28</v>
      </c>
      <c r="G178" s="35">
        <v>12600283</v>
      </c>
      <c r="H178" s="2"/>
      <c r="I178" s="3">
        <v>2</v>
      </c>
      <c r="J178" s="38" t="str">
        <f t="shared" si="0"/>
        <v>Pref. Mun. Ferreiros2011</v>
      </c>
    </row>
    <row r="179" spans="1:10">
      <c r="A179" s="2"/>
      <c r="B179" s="27" t="s">
        <v>22</v>
      </c>
      <c r="C179" s="27" t="s">
        <v>101</v>
      </c>
      <c r="D179" s="27" t="s">
        <v>71</v>
      </c>
      <c r="E179" s="36" t="s">
        <v>43</v>
      </c>
      <c r="F179" s="27" t="s">
        <v>28</v>
      </c>
      <c r="G179" s="29">
        <v>12500951</v>
      </c>
      <c r="H179" s="2"/>
      <c r="I179" s="3">
        <v>2</v>
      </c>
      <c r="J179" s="38" t="str">
        <f t="shared" si="0"/>
        <v>Pref. Mun. Flores2011</v>
      </c>
    </row>
    <row r="180" spans="1:10">
      <c r="A180" s="2"/>
      <c r="B180" s="33" t="s">
        <v>22</v>
      </c>
      <c r="C180" s="33" t="s">
        <v>101</v>
      </c>
      <c r="D180" s="33" t="s">
        <v>42</v>
      </c>
      <c r="E180" s="40" t="s">
        <v>43</v>
      </c>
      <c r="F180" s="33" t="s">
        <v>28</v>
      </c>
      <c r="G180" s="35">
        <v>13500636</v>
      </c>
      <c r="H180" s="2"/>
      <c r="I180" s="3">
        <v>2</v>
      </c>
      <c r="J180" s="38" t="str">
        <f t="shared" si="0"/>
        <v>Pref. Mun. Flores2012</v>
      </c>
    </row>
    <row r="181" spans="1:10">
      <c r="A181" s="2"/>
      <c r="B181" s="27" t="s">
        <v>22</v>
      </c>
      <c r="C181" s="27" t="s">
        <v>179</v>
      </c>
      <c r="D181" s="27" t="s">
        <v>42</v>
      </c>
      <c r="E181" s="36" t="s">
        <v>43</v>
      </c>
      <c r="F181" s="27" t="s">
        <v>32</v>
      </c>
      <c r="G181" s="29">
        <v>13500594</v>
      </c>
      <c r="H181" s="2"/>
      <c r="I181" s="3">
        <v>2</v>
      </c>
      <c r="J181" s="38" t="str">
        <f t="shared" si="0"/>
        <v>Pref. Mun. Floresta2012</v>
      </c>
    </row>
    <row r="182" spans="1:10">
      <c r="A182" s="2"/>
      <c r="B182" s="33" t="s">
        <v>22</v>
      </c>
      <c r="C182" s="33" t="s">
        <v>179</v>
      </c>
      <c r="D182" s="33" t="s">
        <v>71</v>
      </c>
      <c r="E182" s="40">
        <v>2013</v>
      </c>
      <c r="F182" s="33" t="s">
        <v>28</v>
      </c>
      <c r="G182" s="35">
        <v>12501050</v>
      </c>
      <c r="H182" s="2"/>
      <c r="I182" s="3">
        <v>2</v>
      </c>
      <c r="J182" s="38" t="str">
        <f t="shared" si="0"/>
        <v>Pref. Mun. Floresta2011</v>
      </c>
    </row>
    <row r="183" spans="1:10">
      <c r="A183" s="2"/>
      <c r="B183" s="27" t="s">
        <v>22</v>
      </c>
      <c r="C183" s="27" t="s">
        <v>245</v>
      </c>
      <c r="D183" s="27" t="s">
        <v>42</v>
      </c>
      <c r="E183" s="36" t="s">
        <v>43</v>
      </c>
      <c r="F183" s="27" t="s">
        <v>28</v>
      </c>
      <c r="G183" s="29">
        <v>13900912</v>
      </c>
      <c r="H183" s="2"/>
      <c r="I183" s="3">
        <v>2</v>
      </c>
      <c r="J183" s="38" t="str">
        <f t="shared" si="0"/>
        <v>Pref. Mun. Garanhuns2012</v>
      </c>
    </row>
    <row r="184" spans="1:10">
      <c r="A184" s="2"/>
      <c r="B184" s="33" t="s">
        <v>22</v>
      </c>
      <c r="C184" s="33" t="s">
        <v>245</v>
      </c>
      <c r="D184" s="33" t="s">
        <v>71</v>
      </c>
      <c r="E184" s="40">
        <v>2013</v>
      </c>
      <c r="F184" s="33" t="s">
        <v>28</v>
      </c>
      <c r="G184" s="35">
        <v>12901313</v>
      </c>
      <c r="H184" s="2"/>
      <c r="I184" s="3">
        <v>2</v>
      </c>
      <c r="J184" s="38" t="str">
        <f t="shared" si="0"/>
        <v>Pref. Mun. Garanhuns2011</v>
      </c>
    </row>
    <row r="185" spans="1:10">
      <c r="A185" s="2"/>
      <c r="B185" s="27" t="s">
        <v>22</v>
      </c>
      <c r="C185" s="27" t="s">
        <v>75</v>
      </c>
      <c r="D185" s="27" t="s">
        <v>71</v>
      </c>
      <c r="E185" s="36" t="s">
        <v>43</v>
      </c>
      <c r="F185" s="27" t="s">
        <v>28</v>
      </c>
      <c r="G185" s="29">
        <v>12025471</v>
      </c>
      <c r="H185" s="2"/>
      <c r="I185" s="3">
        <v>2</v>
      </c>
      <c r="J185" s="38" t="str">
        <f t="shared" si="0"/>
        <v>Pref. Mun. Glória do Goitá2011</v>
      </c>
    </row>
    <row r="186" spans="1:10">
      <c r="A186" s="2"/>
      <c r="B186" s="33" t="s">
        <v>22</v>
      </c>
      <c r="C186" s="33" t="s">
        <v>75</v>
      </c>
      <c r="D186" s="33" t="s">
        <v>42</v>
      </c>
      <c r="E186" s="40" t="s">
        <v>43</v>
      </c>
      <c r="F186" s="33" t="s">
        <v>28</v>
      </c>
      <c r="G186" s="35">
        <v>13028753</v>
      </c>
      <c r="H186" s="2"/>
      <c r="I186" s="3">
        <v>2</v>
      </c>
      <c r="J186" s="38" t="str">
        <f t="shared" si="0"/>
        <v>Pref. Mun. Glória do Goitá2012</v>
      </c>
    </row>
    <row r="187" spans="1:10">
      <c r="A187" s="2"/>
      <c r="B187" s="27" t="s">
        <v>22</v>
      </c>
      <c r="C187" s="27" t="s">
        <v>131</v>
      </c>
      <c r="D187" s="27" t="s">
        <v>42</v>
      </c>
      <c r="E187" s="36" t="s">
        <v>43</v>
      </c>
      <c r="F187" s="27" t="s">
        <v>32</v>
      </c>
      <c r="G187" s="29">
        <v>13018929</v>
      </c>
      <c r="H187" s="2"/>
      <c r="I187" s="3">
        <v>2</v>
      </c>
      <c r="J187" s="38" t="str">
        <f t="shared" si="0"/>
        <v>Pref. Mun. Goiana2012</v>
      </c>
    </row>
    <row r="188" spans="1:10">
      <c r="A188" s="2"/>
      <c r="B188" s="33" t="s">
        <v>22</v>
      </c>
      <c r="C188" s="33" t="s">
        <v>131</v>
      </c>
      <c r="D188" s="33" t="s">
        <v>71</v>
      </c>
      <c r="E188" s="40">
        <v>2013</v>
      </c>
      <c r="F188" s="33" t="s">
        <v>32</v>
      </c>
      <c r="G188" s="35">
        <v>12025343</v>
      </c>
      <c r="H188" s="2"/>
      <c r="I188" s="3">
        <v>2</v>
      </c>
      <c r="J188" s="38" t="str">
        <f t="shared" si="0"/>
        <v>Pref. Mun. Goiana2011</v>
      </c>
    </row>
    <row r="189" spans="1:10">
      <c r="A189" s="2"/>
      <c r="B189" s="27" t="s">
        <v>22</v>
      </c>
      <c r="C189" s="27" t="s">
        <v>122</v>
      </c>
      <c r="D189" s="27" t="s">
        <v>71</v>
      </c>
      <c r="E189" s="36" t="s">
        <v>43</v>
      </c>
      <c r="F189" s="27" t="s">
        <v>28</v>
      </c>
      <c r="G189" s="29">
        <v>12800764</v>
      </c>
      <c r="H189" s="2"/>
      <c r="I189" s="3">
        <v>2</v>
      </c>
      <c r="J189" s="38" t="str">
        <f t="shared" si="0"/>
        <v>Pref. Mun. Granito2011</v>
      </c>
    </row>
    <row r="190" spans="1:10">
      <c r="A190" s="2"/>
      <c r="B190" s="33" t="s">
        <v>22</v>
      </c>
      <c r="C190" s="33" t="s">
        <v>122</v>
      </c>
      <c r="D190" s="33" t="s">
        <v>42</v>
      </c>
      <c r="E190" s="40">
        <v>2013</v>
      </c>
      <c r="F190" s="33" t="s">
        <v>28</v>
      </c>
      <c r="G190" s="35">
        <v>13800590</v>
      </c>
      <c r="H190" s="2"/>
      <c r="I190" s="3">
        <v>2</v>
      </c>
      <c r="J190" s="38" t="str">
        <f t="shared" si="0"/>
        <v>Pref. Mun. Granito2012</v>
      </c>
    </row>
    <row r="191" spans="1:10">
      <c r="A191" s="2"/>
      <c r="B191" s="27" t="s">
        <v>22</v>
      </c>
      <c r="C191" s="27" t="s">
        <v>50</v>
      </c>
      <c r="D191" s="27" t="s">
        <v>26</v>
      </c>
      <c r="E191" s="36" t="s">
        <v>43</v>
      </c>
      <c r="F191" s="27" t="s">
        <v>28</v>
      </c>
      <c r="G191" s="29">
        <v>11400778</v>
      </c>
      <c r="H191" s="2"/>
      <c r="I191" s="3">
        <v>2</v>
      </c>
      <c r="J191" s="38" t="str">
        <f t="shared" si="0"/>
        <v>Pref. Mun. Gravatá2010</v>
      </c>
    </row>
    <row r="192" spans="1:10">
      <c r="A192" s="2"/>
      <c r="B192" s="33" t="s">
        <v>22</v>
      </c>
      <c r="C192" s="33" t="s">
        <v>50</v>
      </c>
      <c r="D192" s="33" t="s">
        <v>71</v>
      </c>
      <c r="E192" s="40">
        <v>2013</v>
      </c>
      <c r="F192" s="33" t="s">
        <v>118</v>
      </c>
      <c r="G192" s="35">
        <v>12402059</v>
      </c>
      <c r="H192" s="2"/>
      <c r="I192" s="3">
        <v>2</v>
      </c>
      <c r="J192" s="38" t="str">
        <f t="shared" si="0"/>
        <v>Pref. Mun. Gravatá2011</v>
      </c>
    </row>
    <row r="193" spans="1:10">
      <c r="A193" s="2"/>
      <c r="B193" s="27" t="s">
        <v>22</v>
      </c>
      <c r="C193" s="27" t="s">
        <v>246</v>
      </c>
      <c r="D193" s="27" t="s">
        <v>42</v>
      </c>
      <c r="E193" s="36" t="s">
        <v>43</v>
      </c>
      <c r="F193" s="27" t="s">
        <v>32</v>
      </c>
      <c r="G193" s="29">
        <v>13900924</v>
      </c>
      <c r="H193" s="2"/>
      <c r="I193" s="3">
        <v>2</v>
      </c>
      <c r="J193" s="38" t="str">
        <f t="shared" si="0"/>
        <v>Pref. Mun. Iati2012</v>
      </c>
    </row>
    <row r="194" spans="1:10">
      <c r="A194" s="2"/>
      <c r="B194" s="33" t="s">
        <v>22</v>
      </c>
      <c r="C194" s="33" t="s">
        <v>246</v>
      </c>
      <c r="D194" s="33" t="s">
        <v>71</v>
      </c>
      <c r="E194" s="40">
        <v>2013</v>
      </c>
      <c r="F194" s="33" t="s">
        <v>32</v>
      </c>
      <c r="G194" s="35">
        <v>12901325</v>
      </c>
      <c r="H194" s="2"/>
      <c r="I194" s="3">
        <v>2</v>
      </c>
      <c r="J194" s="38" t="str">
        <f t="shared" si="0"/>
        <v>Pref. Mun. Iati2011</v>
      </c>
    </row>
    <row r="195" spans="1:10">
      <c r="A195" s="2"/>
      <c r="B195" s="27" t="s">
        <v>22</v>
      </c>
      <c r="C195" s="27" t="s">
        <v>208</v>
      </c>
      <c r="D195" s="27" t="s">
        <v>42</v>
      </c>
      <c r="E195" s="36" t="s">
        <v>43</v>
      </c>
      <c r="F195" s="27" t="s">
        <v>32</v>
      </c>
      <c r="G195" s="29">
        <v>13700868</v>
      </c>
      <c r="H195" s="2"/>
      <c r="I195" s="3">
        <v>2</v>
      </c>
      <c r="J195" s="38" t="str">
        <f t="shared" si="0"/>
        <v>Pref. Mun. Ibimirim2012</v>
      </c>
    </row>
    <row r="196" spans="1:10">
      <c r="A196" s="2"/>
      <c r="B196" s="33" t="s">
        <v>22</v>
      </c>
      <c r="C196" s="33" t="s">
        <v>208</v>
      </c>
      <c r="D196" s="33" t="s">
        <v>71</v>
      </c>
      <c r="E196" s="40">
        <v>2013</v>
      </c>
      <c r="F196" s="33" t="s">
        <v>32</v>
      </c>
      <c r="G196" s="35">
        <v>12700642</v>
      </c>
      <c r="H196" s="2"/>
      <c r="I196" s="3">
        <v>2</v>
      </c>
      <c r="J196" s="38" t="str">
        <f t="shared" si="0"/>
        <v>Pref. Mun. Ibimirim2011</v>
      </c>
    </row>
    <row r="197" spans="1:10">
      <c r="A197" s="2"/>
      <c r="B197" s="33" t="s">
        <v>22</v>
      </c>
      <c r="C197" s="33" t="s">
        <v>44</v>
      </c>
      <c r="D197" s="33" t="s">
        <v>71</v>
      </c>
      <c r="E197" s="40" t="s">
        <v>43</v>
      </c>
      <c r="F197" s="33" t="s">
        <v>32</v>
      </c>
      <c r="G197" s="35">
        <v>12024958</v>
      </c>
      <c r="H197" s="2"/>
      <c r="I197" s="3">
        <v>2</v>
      </c>
      <c r="J197" s="38" t="str">
        <f t="shared" si="0"/>
        <v>Pref. Mun. Igarassu2011</v>
      </c>
    </row>
    <row r="198" spans="1:10">
      <c r="A198" s="2"/>
      <c r="B198" s="27" t="s">
        <v>22</v>
      </c>
      <c r="C198" s="27" t="s">
        <v>44</v>
      </c>
      <c r="D198" s="27" t="s">
        <v>26</v>
      </c>
      <c r="E198" s="36">
        <v>2013</v>
      </c>
      <c r="F198" s="27" t="s">
        <v>28</v>
      </c>
      <c r="G198" s="29">
        <v>11039486</v>
      </c>
      <c r="H198" s="2"/>
      <c r="I198" s="3">
        <v>2</v>
      </c>
      <c r="J198" s="38" t="str">
        <f t="shared" si="0"/>
        <v>Pref. Mun. Igarassu2010</v>
      </c>
    </row>
    <row r="199" spans="1:10">
      <c r="A199" s="2"/>
      <c r="B199" s="33" t="s">
        <v>22</v>
      </c>
      <c r="C199" s="33" t="s">
        <v>211</v>
      </c>
      <c r="D199" s="33" t="s">
        <v>42</v>
      </c>
      <c r="E199" s="40" t="s">
        <v>43</v>
      </c>
      <c r="F199" s="33" t="s">
        <v>28</v>
      </c>
      <c r="G199" s="35">
        <v>13700984</v>
      </c>
      <c r="H199" s="2"/>
      <c r="I199" s="3">
        <v>2</v>
      </c>
      <c r="J199" s="38" t="str">
        <f t="shared" si="0"/>
        <v>Pref. Mun. Iguaracy2012</v>
      </c>
    </row>
    <row r="200" spans="1:10">
      <c r="A200" s="2"/>
      <c r="B200" s="27" t="s">
        <v>22</v>
      </c>
      <c r="C200" s="27" t="s">
        <v>211</v>
      </c>
      <c r="D200" s="27" t="s">
        <v>71</v>
      </c>
      <c r="E200" s="36">
        <v>2013</v>
      </c>
      <c r="F200" s="27" t="s">
        <v>28</v>
      </c>
      <c r="G200" s="29">
        <v>12700678</v>
      </c>
      <c r="H200" s="2"/>
      <c r="I200" s="3">
        <v>2</v>
      </c>
      <c r="J200" s="38" t="str">
        <f t="shared" si="0"/>
        <v>Pref. Mun. Iguaracy2011</v>
      </c>
    </row>
    <row r="201" spans="1:10">
      <c r="A201" s="2"/>
      <c r="B201" s="33" t="s">
        <v>22</v>
      </c>
      <c r="C201" s="33" t="s">
        <v>209</v>
      </c>
      <c r="D201" s="33" t="s">
        <v>42</v>
      </c>
      <c r="E201" s="40" t="s">
        <v>43</v>
      </c>
      <c r="F201" s="33" t="s">
        <v>32</v>
      </c>
      <c r="G201" s="35">
        <v>13700900</v>
      </c>
      <c r="H201" s="2"/>
      <c r="I201" s="3">
        <v>2</v>
      </c>
      <c r="J201" s="38" t="str">
        <f t="shared" si="0"/>
        <v>Pref. Mun. Inajá2012</v>
      </c>
    </row>
    <row r="202" spans="1:10">
      <c r="A202" s="2"/>
      <c r="B202" s="27" t="s">
        <v>22</v>
      </c>
      <c r="C202" s="27" t="s">
        <v>209</v>
      </c>
      <c r="D202" s="27" t="s">
        <v>71</v>
      </c>
      <c r="E202" s="36">
        <v>2013</v>
      </c>
      <c r="F202" s="27" t="s">
        <v>28</v>
      </c>
      <c r="G202" s="29">
        <v>12700666</v>
      </c>
      <c r="H202" s="2"/>
      <c r="I202" s="3">
        <v>2</v>
      </c>
      <c r="J202" s="38" t="str">
        <f t="shared" si="0"/>
        <v>Pref. Mun. Inajá2011</v>
      </c>
    </row>
    <row r="203" spans="1:10">
      <c r="A203" s="2"/>
      <c r="B203" s="27" t="s">
        <v>22</v>
      </c>
      <c r="C203" s="27" t="s">
        <v>116</v>
      </c>
      <c r="D203" s="27" t="s">
        <v>76</v>
      </c>
      <c r="E203" s="36" t="s">
        <v>43</v>
      </c>
      <c r="F203" s="27" t="s">
        <v>28</v>
      </c>
      <c r="G203" s="29">
        <v>14018536</v>
      </c>
      <c r="H203" s="2"/>
      <c r="I203" s="3">
        <v>2</v>
      </c>
      <c r="J203" s="38" t="str">
        <f t="shared" si="0"/>
        <v>Pref. Mun. Ipojuca2013</v>
      </c>
    </row>
    <row r="204" spans="1:10">
      <c r="A204" s="2"/>
      <c r="B204" s="33" t="s">
        <v>22</v>
      </c>
      <c r="C204" s="33" t="s">
        <v>116</v>
      </c>
      <c r="D204" s="33" t="s">
        <v>71</v>
      </c>
      <c r="E204" s="40">
        <v>2013</v>
      </c>
      <c r="F204" s="33" t="s">
        <v>118</v>
      </c>
      <c r="G204" s="35">
        <v>12024892</v>
      </c>
      <c r="H204" s="2"/>
      <c r="I204" s="3">
        <v>2</v>
      </c>
      <c r="J204" s="38" t="str">
        <f t="shared" si="0"/>
        <v>Pref. Mun. Ipojuca2011</v>
      </c>
    </row>
    <row r="205" spans="1:10">
      <c r="A205" s="2"/>
      <c r="B205" s="33" t="s">
        <v>22</v>
      </c>
      <c r="C205" s="33" t="s">
        <v>98</v>
      </c>
      <c r="D205" s="33" t="s">
        <v>42</v>
      </c>
      <c r="E205" s="40" t="s">
        <v>43</v>
      </c>
      <c r="F205" s="33" t="s">
        <v>32</v>
      </c>
      <c r="G205" s="35">
        <v>13033426</v>
      </c>
      <c r="H205" s="2"/>
      <c r="I205" s="3">
        <v>2</v>
      </c>
      <c r="J205" s="38" t="str">
        <f t="shared" si="0"/>
        <v>Pref. Mun. Itamaracá2012</v>
      </c>
    </row>
    <row r="206" spans="1:10">
      <c r="A206" s="2"/>
      <c r="B206" s="27" t="s">
        <v>22</v>
      </c>
      <c r="C206" s="27" t="s">
        <v>98</v>
      </c>
      <c r="D206" s="27" t="s">
        <v>71</v>
      </c>
      <c r="E206" s="36">
        <v>2013</v>
      </c>
      <c r="F206" s="27" t="s">
        <v>32</v>
      </c>
      <c r="G206" s="29">
        <v>12025859</v>
      </c>
      <c r="H206" s="2"/>
      <c r="I206" s="3">
        <v>2</v>
      </c>
      <c r="J206" s="38" t="str">
        <f t="shared" si="0"/>
        <v>Pref. Mun. Itamaracá2011</v>
      </c>
    </row>
    <row r="207" spans="1:10">
      <c r="A207" s="2"/>
      <c r="B207" s="33" t="s">
        <v>22</v>
      </c>
      <c r="C207" s="33" t="s">
        <v>129</v>
      </c>
      <c r="D207" s="33" t="s">
        <v>42</v>
      </c>
      <c r="E207" s="40" t="s">
        <v>43</v>
      </c>
      <c r="F207" s="33" t="s">
        <v>32</v>
      </c>
      <c r="G207" s="35">
        <v>13018887</v>
      </c>
      <c r="H207" s="2"/>
      <c r="I207" s="3">
        <v>2</v>
      </c>
      <c r="J207" s="38" t="str">
        <f t="shared" si="0"/>
        <v>Pref. Mun. Itambé2012</v>
      </c>
    </row>
    <row r="208" spans="1:10">
      <c r="A208" s="2"/>
      <c r="B208" s="27" t="s">
        <v>22</v>
      </c>
      <c r="C208" s="27" t="s">
        <v>129</v>
      </c>
      <c r="D208" s="27" t="s">
        <v>71</v>
      </c>
      <c r="E208" s="36">
        <v>2013</v>
      </c>
      <c r="F208" s="27" t="s">
        <v>32</v>
      </c>
      <c r="G208" s="29">
        <v>12025215</v>
      </c>
      <c r="H208" s="2"/>
      <c r="I208" s="3">
        <v>2</v>
      </c>
      <c r="J208" s="38" t="str">
        <f t="shared" si="0"/>
        <v>Pref. Mun. Itambé2011</v>
      </c>
    </row>
    <row r="209" spans="1:10">
      <c r="A209" s="2"/>
      <c r="B209" s="33" t="s">
        <v>22</v>
      </c>
      <c r="C209" s="33" t="s">
        <v>213</v>
      </c>
      <c r="D209" s="33" t="s">
        <v>42</v>
      </c>
      <c r="E209" s="40" t="s">
        <v>43</v>
      </c>
      <c r="F209" s="33" t="s">
        <v>28</v>
      </c>
      <c r="G209" s="35">
        <v>13700947</v>
      </c>
      <c r="H209" s="2"/>
      <c r="I209" s="3">
        <v>2</v>
      </c>
      <c r="J209" s="38" t="str">
        <f t="shared" si="0"/>
        <v>Pref. Mun. Itapetim2012</v>
      </c>
    </row>
    <row r="210" spans="1:10">
      <c r="A210" s="2"/>
      <c r="B210" s="27" t="s">
        <v>22</v>
      </c>
      <c r="C210" s="27" t="s">
        <v>213</v>
      </c>
      <c r="D210" s="27" t="s">
        <v>71</v>
      </c>
      <c r="E210" s="36">
        <v>2013</v>
      </c>
      <c r="F210" s="27" t="s">
        <v>28</v>
      </c>
      <c r="G210" s="29">
        <v>12700680</v>
      </c>
      <c r="H210" s="2"/>
      <c r="I210" s="3">
        <v>2</v>
      </c>
      <c r="J210" s="38" t="str">
        <f t="shared" si="0"/>
        <v>Pref. Mun. Itapetim2011</v>
      </c>
    </row>
    <row r="211" spans="1:10">
      <c r="A211" s="2"/>
      <c r="B211" s="27" t="s">
        <v>22</v>
      </c>
      <c r="C211" s="27" t="s">
        <v>128</v>
      </c>
      <c r="D211" s="27" t="s">
        <v>42</v>
      </c>
      <c r="E211" s="36" t="s">
        <v>43</v>
      </c>
      <c r="F211" s="27" t="s">
        <v>32</v>
      </c>
      <c r="G211" s="29">
        <v>13019843</v>
      </c>
      <c r="H211" s="2"/>
      <c r="I211" s="3">
        <v>2</v>
      </c>
      <c r="J211" s="38" t="str">
        <f t="shared" si="0"/>
        <v>Pref. Mun. Itaquitinga2012</v>
      </c>
    </row>
    <row r="212" spans="1:10">
      <c r="A212" s="2"/>
      <c r="B212" s="33" t="s">
        <v>22</v>
      </c>
      <c r="C212" s="33" t="s">
        <v>128</v>
      </c>
      <c r="D212" s="33" t="s">
        <v>71</v>
      </c>
      <c r="E212" s="40">
        <v>2013</v>
      </c>
      <c r="F212" s="33" t="s">
        <v>32</v>
      </c>
      <c r="G212" s="35">
        <v>12025173</v>
      </c>
      <c r="H212" s="2"/>
      <c r="I212" s="3">
        <v>2</v>
      </c>
      <c r="J212" s="38" t="str">
        <f t="shared" si="0"/>
        <v>Pref. Mun. Itaquitinga2011</v>
      </c>
    </row>
    <row r="213" spans="1:10">
      <c r="A213" s="2"/>
      <c r="B213" s="33" t="s">
        <v>22</v>
      </c>
      <c r="C213" s="33" t="s">
        <v>172</v>
      </c>
      <c r="D213" s="33" t="s">
        <v>42</v>
      </c>
      <c r="E213" s="40" t="s">
        <v>43</v>
      </c>
      <c r="F213" s="33" t="s">
        <v>28</v>
      </c>
      <c r="G213" s="35">
        <v>13500478</v>
      </c>
      <c r="H213" s="2"/>
      <c r="I213" s="3">
        <v>2</v>
      </c>
      <c r="J213" s="38" t="str">
        <f t="shared" si="0"/>
        <v>Pref. Mun. Jatobá2012</v>
      </c>
    </row>
    <row r="214" spans="1:10">
      <c r="A214" s="2"/>
      <c r="B214" s="27" t="s">
        <v>22</v>
      </c>
      <c r="C214" s="27" t="s">
        <v>172</v>
      </c>
      <c r="D214" s="27" t="s">
        <v>71</v>
      </c>
      <c r="E214" s="36">
        <v>2013</v>
      </c>
      <c r="F214" s="27" t="s">
        <v>28</v>
      </c>
      <c r="G214" s="29">
        <v>12500963</v>
      </c>
      <c r="H214" s="2"/>
      <c r="I214" s="3">
        <v>2</v>
      </c>
      <c r="J214" s="38" t="str">
        <f t="shared" si="0"/>
        <v>Pref. Mun. Jatobá2011</v>
      </c>
    </row>
    <row r="215" spans="1:10">
      <c r="A215" s="2"/>
      <c r="B215" s="33" t="s">
        <v>22</v>
      </c>
      <c r="C215" s="33" t="s">
        <v>109</v>
      </c>
      <c r="D215" s="33" t="s">
        <v>71</v>
      </c>
      <c r="E215" s="40" t="s">
        <v>43</v>
      </c>
      <c r="F215" s="33" t="s">
        <v>32</v>
      </c>
      <c r="G215" s="35">
        <v>12600301</v>
      </c>
      <c r="H215" s="2"/>
      <c r="I215" s="3">
        <v>2</v>
      </c>
      <c r="J215" s="38" t="str">
        <f t="shared" si="0"/>
        <v>Pref. Mun. João Alfredo2011</v>
      </c>
    </row>
    <row r="216" spans="1:10">
      <c r="A216" s="2"/>
      <c r="B216" s="27" t="s">
        <v>22</v>
      </c>
      <c r="C216" s="27" t="s">
        <v>109</v>
      </c>
      <c r="D216" s="27" t="s">
        <v>42</v>
      </c>
      <c r="E216" s="36" t="s">
        <v>43</v>
      </c>
      <c r="F216" s="27" t="s">
        <v>32</v>
      </c>
      <c r="G216" s="29">
        <v>13600515</v>
      </c>
      <c r="H216" s="2"/>
      <c r="I216" s="3">
        <v>2</v>
      </c>
      <c r="J216" s="38" t="str">
        <f t="shared" si="0"/>
        <v>Pref. Mun. João Alfredo2012</v>
      </c>
    </row>
    <row r="217" spans="1:10">
      <c r="A217" s="2"/>
      <c r="B217" s="33" t="s">
        <v>22</v>
      </c>
      <c r="C217" s="33" t="s">
        <v>247</v>
      </c>
      <c r="D217" s="33" t="s">
        <v>42</v>
      </c>
      <c r="E217" s="40" t="s">
        <v>43</v>
      </c>
      <c r="F217" s="33" t="s">
        <v>28</v>
      </c>
      <c r="G217" s="35">
        <v>13900950</v>
      </c>
      <c r="H217" s="2"/>
      <c r="I217" s="3">
        <v>2</v>
      </c>
      <c r="J217" s="38" t="str">
        <f t="shared" si="0"/>
        <v>Pref. Mun. Jupi2012</v>
      </c>
    </row>
    <row r="218" spans="1:10">
      <c r="A218" s="2"/>
      <c r="B218" s="27" t="s">
        <v>22</v>
      </c>
      <c r="C218" s="27" t="s">
        <v>247</v>
      </c>
      <c r="D218" s="27" t="s">
        <v>71</v>
      </c>
      <c r="E218" s="36">
        <v>2013</v>
      </c>
      <c r="F218" s="27" t="s">
        <v>28</v>
      </c>
      <c r="G218" s="29">
        <v>12901350</v>
      </c>
      <c r="H218" s="2"/>
      <c r="I218" s="3">
        <v>2</v>
      </c>
      <c r="J218" s="38" t="str">
        <f t="shared" si="0"/>
        <v>Pref. Mun. Jupi2011</v>
      </c>
    </row>
    <row r="219" spans="1:10">
      <c r="A219" s="2"/>
      <c r="B219" s="33" t="s">
        <v>22</v>
      </c>
      <c r="C219" s="33" t="s">
        <v>106</v>
      </c>
      <c r="D219" s="33" t="s">
        <v>26</v>
      </c>
      <c r="E219" s="40">
        <v>2013</v>
      </c>
      <c r="F219" s="33" t="s">
        <v>32</v>
      </c>
      <c r="G219" s="35">
        <v>11900751</v>
      </c>
      <c r="H219" s="1"/>
      <c r="I219" s="3">
        <v>2</v>
      </c>
      <c r="J219" s="38" t="str">
        <f t="shared" si="0"/>
        <v>Pref. Mun. Jurema2010</v>
      </c>
    </row>
    <row r="220" spans="1:10">
      <c r="A220" s="2"/>
      <c r="B220" s="27" t="s">
        <v>22</v>
      </c>
      <c r="C220" s="27" t="s">
        <v>106</v>
      </c>
      <c r="D220" s="27" t="s">
        <v>71</v>
      </c>
      <c r="E220" s="36">
        <v>2013</v>
      </c>
      <c r="F220" s="27" t="s">
        <v>32</v>
      </c>
      <c r="G220" s="29">
        <v>12901362</v>
      </c>
      <c r="H220" s="1"/>
      <c r="I220" s="3">
        <v>2</v>
      </c>
      <c r="J220" s="38" t="str">
        <f t="shared" si="0"/>
        <v>Pref. Mun. Jurema2011</v>
      </c>
    </row>
    <row r="221" spans="1:10">
      <c r="A221" s="2"/>
      <c r="B221" s="27" t="s">
        <v>22</v>
      </c>
      <c r="C221" s="27" t="s">
        <v>191</v>
      </c>
      <c r="D221" s="27" t="s">
        <v>42</v>
      </c>
      <c r="E221" s="36" t="s">
        <v>43</v>
      </c>
      <c r="F221" s="27" t="s">
        <v>32</v>
      </c>
      <c r="G221" s="29">
        <v>13600394</v>
      </c>
      <c r="H221" s="1"/>
      <c r="I221" s="3">
        <v>2</v>
      </c>
      <c r="J221" s="38" t="str">
        <f t="shared" si="0"/>
        <v>Pref. Mun. Lagoa do Carro2012</v>
      </c>
    </row>
    <row r="222" spans="1:10">
      <c r="A222" s="2"/>
      <c r="B222" s="33" t="s">
        <v>22</v>
      </c>
      <c r="C222" s="33" t="s">
        <v>191</v>
      </c>
      <c r="D222" s="33" t="s">
        <v>71</v>
      </c>
      <c r="E222" s="40">
        <v>2013</v>
      </c>
      <c r="F222" s="33" t="s">
        <v>32</v>
      </c>
      <c r="G222" s="35">
        <v>12600313</v>
      </c>
      <c r="H222" s="1"/>
      <c r="I222" s="3">
        <v>2</v>
      </c>
      <c r="J222" s="38" t="str">
        <f t="shared" si="0"/>
        <v>Pref. Mun. Lagoa do Carro2011</v>
      </c>
    </row>
    <row r="223" spans="1:10">
      <c r="A223" s="2"/>
      <c r="B223" s="27" t="s">
        <v>22</v>
      </c>
      <c r="C223" s="27" t="s">
        <v>249</v>
      </c>
      <c r="D223" s="27" t="s">
        <v>42</v>
      </c>
      <c r="E223" s="36" t="s">
        <v>43</v>
      </c>
      <c r="F223" s="27" t="s">
        <v>32</v>
      </c>
      <c r="G223" s="29">
        <v>13900961</v>
      </c>
      <c r="H223" s="1"/>
      <c r="I223" s="3">
        <v>2</v>
      </c>
      <c r="J223" s="38" t="str">
        <f t="shared" si="0"/>
        <v>Pref. Mun. Lagoa do Ouro2012</v>
      </c>
    </row>
    <row r="224" spans="1:10">
      <c r="A224" s="2"/>
      <c r="B224" s="33" t="s">
        <v>22</v>
      </c>
      <c r="C224" s="33" t="s">
        <v>249</v>
      </c>
      <c r="D224" s="33" t="s">
        <v>71</v>
      </c>
      <c r="E224" s="40">
        <v>2013</v>
      </c>
      <c r="F224" s="33" t="s">
        <v>28</v>
      </c>
      <c r="G224" s="35">
        <v>12901374</v>
      </c>
      <c r="H224" s="1"/>
      <c r="I224" s="3">
        <v>2</v>
      </c>
      <c r="J224" s="38" t="str">
        <f t="shared" si="0"/>
        <v>Pref. Mun. Lagoa do Ouro2011</v>
      </c>
    </row>
    <row r="225" spans="1:10">
      <c r="A225" s="2"/>
      <c r="B225" s="27" t="s">
        <v>22</v>
      </c>
      <c r="C225" s="27" t="s">
        <v>81</v>
      </c>
      <c r="D225" s="27" t="s">
        <v>71</v>
      </c>
      <c r="E225" s="36" t="s">
        <v>43</v>
      </c>
      <c r="F225" s="27" t="s">
        <v>28</v>
      </c>
      <c r="G225" s="29">
        <v>12300494</v>
      </c>
      <c r="H225" s="1"/>
      <c r="I225" s="3">
        <v>2</v>
      </c>
      <c r="J225" s="38" t="str">
        <f t="shared" si="0"/>
        <v>Pref. Mun. Lagoa dos Gatos2011</v>
      </c>
    </row>
    <row r="226" spans="1:10">
      <c r="A226" s="2"/>
      <c r="B226" s="33" t="s">
        <v>22</v>
      </c>
      <c r="C226" s="33" t="s">
        <v>81</v>
      </c>
      <c r="D226" s="33" t="s">
        <v>42</v>
      </c>
      <c r="E226" s="40">
        <v>2013</v>
      </c>
      <c r="F226" s="33" t="s">
        <v>28</v>
      </c>
      <c r="G226" s="35">
        <v>13300337</v>
      </c>
      <c r="H226" s="1"/>
      <c r="I226" s="3">
        <v>2</v>
      </c>
      <c r="J226" s="38" t="str">
        <f t="shared" si="0"/>
        <v>Pref. Mun. Lagoa dos Gatos2012</v>
      </c>
    </row>
    <row r="227" spans="1:10">
      <c r="A227" s="2"/>
      <c r="B227" s="27" t="s">
        <v>22</v>
      </c>
      <c r="C227" s="27" t="s">
        <v>196</v>
      </c>
      <c r="D227" s="27" t="s">
        <v>42</v>
      </c>
      <c r="E227" s="36" t="s">
        <v>43</v>
      </c>
      <c r="F227" s="27" t="s">
        <v>28</v>
      </c>
      <c r="G227" s="29">
        <v>13600436</v>
      </c>
      <c r="H227" s="2"/>
      <c r="I227" s="3">
        <v>2</v>
      </c>
      <c r="J227" s="38" t="str">
        <f t="shared" si="0"/>
        <v>Pref. Mun. Machados2012</v>
      </c>
    </row>
    <row r="228" spans="1:10">
      <c r="A228" s="2"/>
      <c r="B228" s="33" t="s">
        <v>22</v>
      </c>
      <c r="C228" s="33" t="s">
        <v>196</v>
      </c>
      <c r="D228" s="33" t="s">
        <v>71</v>
      </c>
      <c r="E228" s="40">
        <v>2013</v>
      </c>
      <c r="F228" s="33" t="s">
        <v>28</v>
      </c>
      <c r="G228" s="35">
        <v>12600349</v>
      </c>
      <c r="H228" s="2"/>
      <c r="I228" s="3">
        <v>2</v>
      </c>
      <c r="J228" s="38" t="str">
        <f t="shared" si="0"/>
        <v>Pref. Mun. Machados2011</v>
      </c>
    </row>
    <row r="229" spans="1:10">
      <c r="A229" s="2"/>
      <c r="B229" s="27" t="s">
        <v>22</v>
      </c>
      <c r="C229" s="27" t="s">
        <v>224</v>
      </c>
      <c r="D229" s="27" t="s">
        <v>76</v>
      </c>
      <c r="E229" s="36" t="s">
        <v>43</v>
      </c>
      <c r="F229" s="27" t="s">
        <v>28</v>
      </c>
      <c r="G229" s="29">
        <v>14700529</v>
      </c>
      <c r="H229" s="2"/>
      <c r="I229" s="3">
        <v>2</v>
      </c>
      <c r="J229" s="38" t="str">
        <f t="shared" si="0"/>
        <v>Pref. Mun. Manari2013</v>
      </c>
    </row>
    <row r="230" spans="1:10">
      <c r="A230" s="2"/>
      <c r="B230" s="33" t="s">
        <v>22</v>
      </c>
      <c r="C230" s="33" t="s">
        <v>224</v>
      </c>
      <c r="D230" s="33" t="s">
        <v>71</v>
      </c>
      <c r="E230" s="40">
        <v>2013</v>
      </c>
      <c r="F230" s="33" t="s">
        <v>32</v>
      </c>
      <c r="G230" s="35">
        <v>12700836</v>
      </c>
      <c r="H230" s="2"/>
      <c r="I230" s="3">
        <v>2</v>
      </c>
      <c r="J230" s="38" t="str">
        <f t="shared" si="0"/>
        <v>Pref. Mun. Manari2011</v>
      </c>
    </row>
    <row r="231" spans="1:10">
      <c r="A231" s="2"/>
      <c r="B231" s="27" t="s">
        <v>22</v>
      </c>
      <c r="C231" s="27" t="s">
        <v>150</v>
      </c>
      <c r="D231" s="27" t="s">
        <v>42</v>
      </c>
      <c r="E231" s="36" t="s">
        <v>43</v>
      </c>
      <c r="F231" s="27" t="s">
        <v>133</v>
      </c>
      <c r="G231" s="29">
        <v>13302334</v>
      </c>
      <c r="H231" s="2"/>
      <c r="I231" s="3">
        <v>2</v>
      </c>
      <c r="J231" s="38" t="str">
        <f t="shared" si="0"/>
        <v>Pref. Mun. Maraial2012</v>
      </c>
    </row>
    <row r="232" spans="1:10">
      <c r="A232" s="2"/>
      <c r="B232" s="33" t="s">
        <v>22</v>
      </c>
      <c r="C232" s="33" t="s">
        <v>150</v>
      </c>
      <c r="D232" s="33" t="s">
        <v>71</v>
      </c>
      <c r="E232" s="40">
        <v>2013</v>
      </c>
      <c r="F232" s="33" t="s">
        <v>32</v>
      </c>
      <c r="G232" s="35">
        <v>12300482</v>
      </c>
      <c r="H232" s="2"/>
      <c r="I232" s="3">
        <v>2</v>
      </c>
      <c r="J232" s="38" t="str">
        <f t="shared" si="0"/>
        <v>Pref. Mun. Maraial2011</v>
      </c>
    </row>
    <row r="233" spans="1:10">
      <c r="A233" s="2"/>
      <c r="B233" s="33" t="s">
        <v>22</v>
      </c>
      <c r="C233" s="33" t="s">
        <v>232</v>
      </c>
      <c r="D233" s="33" t="s">
        <v>42</v>
      </c>
      <c r="E233" s="40" t="s">
        <v>43</v>
      </c>
      <c r="F233" s="33" t="s">
        <v>32</v>
      </c>
      <c r="G233" s="35">
        <v>13800577</v>
      </c>
      <c r="H233" s="2"/>
      <c r="I233" s="3">
        <v>2</v>
      </c>
      <c r="J233" s="38" t="str">
        <f t="shared" si="0"/>
        <v>Pref. Mun. Moreilândia2012</v>
      </c>
    </row>
    <row r="234" spans="1:10">
      <c r="A234" s="2"/>
      <c r="B234" s="27" t="s">
        <v>22</v>
      </c>
      <c r="C234" s="27" t="s">
        <v>232</v>
      </c>
      <c r="D234" s="27" t="s">
        <v>71</v>
      </c>
      <c r="E234" s="36">
        <v>2013</v>
      </c>
      <c r="F234" s="27" t="s">
        <v>32</v>
      </c>
      <c r="G234" s="29">
        <v>12800806</v>
      </c>
      <c r="H234" s="2"/>
      <c r="I234" s="3">
        <v>2</v>
      </c>
      <c r="J234" s="38" t="str">
        <f t="shared" si="0"/>
        <v>Pref. Mun. Moreilândia2011</v>
      </c>
    </row>
    <row r="235" spans="1:10">
      <c r="A235" s="2"/>
      <c r="B235" s="33" t="s">
        <v>22</v>
      </c>
      <c r="C235" s="33" t="s">
        <v>138</v>
      </c>
      <c r="D235" s="33" t="s">
        <v>42</v>
      </c>
      <c r="E235" s="40" t="s">
        <v>43</v>
      </c>
      <c r="F235" s="33" t="s">
        <v>32</v>
      </c>
      <c r="G235" s="35">
        <v>13019442</v>
      </c>
      <c r="H235" s="2"/>
      <c r="I235" s="3">
        <v>2</v>
      </c>
      <c r="J235" s="38" t="str">
        <f t="shared" si="0"/>
        <v>Pref. Mun. Moreno2012</v>
      </c>
    </row>
    <row r="236" spans="1:10">
      <c r="A236" s="2"/>
      <c r="B236" s="27" t="s">
        <v>22</v>
      </c>
      <c r="C236" s="27" t="s">
        <v>138</v>
      </c>
      <c r="D236" s="27" t="s">
        <v>71</v>
      </c>
      <c r="E236" s="36">
        <v>2013</v>
      </c>
      <c r="F236" s="27" t="s">
        <v>32</v>
      </c>
      <c r="G236" s="29">
        <v>12026232</v>
      </c>
      <c r="H236" s="2"/>
      <c r="I236" s="3">
        <v>2</v>
      </c>
      <c r="J236" s="38" t="str">
        <f t="shared" si="0"/>
        <v>Pref. Mun. Moreno2011</v>
      </c>
    </row>
    <row r="237" spans="1:10">
      <c r="A237" s="2"/>
      <c r="B237" s="27" t="s">
        <v>22</v>
      </c>
      <c r="C237" s="27" t="s">
        <v>198</v>
      </c>
      <c r="D237" s="27" t="s">
        <v>42</v>
      </c>
      <c r="E237" s="36" t="s">
        <v>43</v>
      </c>
      <c r="F237" s="27" t="s">
        <v>32</v>
      </c>
      <c r="G237" s="29">
        <v>13600485</v>
      </c>
      <c r="H237" s="2"/>
      <c r="I237" s="3">
        <v>2</v>
      </c>
      <c r="J237" s="38" t="str">
        <f t="shared" si="0"/>
        <v>Pref. Mun. Orobó2012</v>
      </c>
    </row>
    <row r="238" spans="1:10">
      <c r="A238" s="2"/>
      <c r="B238" s="33" t="s">
        <v>22</v>
      </c>
      <c r="C238" s="33" t="s">
        <v>198</v>
      </c>
      <c r="D238" s="33" t="s">
        <v>71</v>
      </c>
      <c r="E238" s="40">
        <v>2013</v>
      </c>
      <c r="F238" s="33" t="s">
        <v>32</v>
      </c>
      <c r="G238" s="35">
        <v>12600350</v>
      </c>
      <c r="H238" s="2"/>
      <c r="I238" s="3">
        <v>2</v>
      </c>
      <c r="J238" s="38" t="str">
        <f t="shared" si="0"/>
        <v>Pref. Mun. Orobó2011</v>
      </c>
    </row>
    <row r="239" spans="1:10">
      <c r="A239" s="2"/>
      <c r="B239" s="27" t="s">
        <v>22</v>
      </c>
      <c r="C239" s="27" t="s">
        <v>67</v>
      </c>
      <c r="D239" s="27" t="s">
        <v>71</v>
      </c>
      <c r="E239" s="36" t="s">
        <v>43</v>
      </c>
      <c r="F239" s="27" t="s">
        <v>32</v>
      </c>
      <c r="G239" s="29">
        <v>12402199</v>
      </c>
      <c r="H239" s="2"/>
      <c r="I239" s="3">
        <v>2</v>
      </c>
      <c r="J239" s="38" t="str">
        <f t="shared" si="0"/>
        <v>Pref. Mun. Panelas2011</v>
      </c>
    </row>
    <row r="240" spans="1:10">
      <c r="A240" s="2"/>
      <c r="B240" s="33" t="s">
        <v>22</v>
      </c>
      <c r="C240" s="33" t="s">
        <v>67</v>
      </c>
      <c r="D240" s="33" t="s">
        <v>26</v>
      </c>
      <c r="E240" s="40">
        <v>2013</v>
      </c>
      <c r="F240" s="33" t="s">
        <v>32</v>
      </c>
      <c r="G240" s="35">
        <v>11401114</v>
      </c>
      <c r="H240" s="2"/>
      <c r="I240" s="3">
        <v>2</v>
      </c>
      <c r="J240" s="38" t="str">
        <f t="shared" si="0"/>
        <v>Pref. Mun. Panelas2010</v>
      </c>
    </row>
    <row r="241" spans="1:10">
      <c r="A241" s="2"/>
      <c r="B241" s="27" t="s">
        <v>22</v>
      </c>
      <c r="C241" s="27" t="s">
        <v>251</v>
      </c>
      <c r="D241" s="27" t="s">
        <v>42</v>
      </c>
      <c r="E241" s="36" t="s">
        <v>43</v>
      </c>
      <c r="F241" s="27" t="s">
        <v>32</v>
      </c>
      <c r="G241" s="29">
        <v>13900997</v>
      </c>
      <c r="H241" s="2"/>
      <c r="I241" s="3">
        <v>2</v>
      </c>
      <c r="J241" s="38" t="str">
        <f t="shared" si="0"/>
        <v>Pref. Mun. Paranatama2012</v>
      </c>
    </row>
    <row r="242" spans="1:10">
      <c r="A242" s="2"/>
      <c r="B242" s="33" t="s">
        <v>22</v>
      </c>
      <c r="C242" s="33" t="s">
        <v>251</v>
      </c>
      <c r="D242" s="33" t="s">
        <v>71</v>
      </c>
      <c r="E242" s="40">
        <v>2013</v>
      </c>
      <c r="F242" s="33" t="s">
        <v>32</v>
      </c>
      <c r="G242" s="35">
        <v>12901404</v>
      </c>
      <c r="H242" s="2"/>
      <c r="I242" s="3">
        <v>2</v>
      </c>
      <c r="J242" s="38" t="str">
        <f t="shared" si="0"/>
        <v>Pref. Mun. Paranatama2011</v>
      </c>
    </row>
    <row r="243" spans="1:10">
      <c r="A243" s="2"/>
      <c r="B243" s="27" t="s">
        <v>22</v>
      </c>
      <c r="C243" s="27" t="s">
        <v>96</v>
      </c>
      <c r="D243" s="27" t="s">
        <v>26</v>
      </c>
      <c r="E243" s="36">
        <v>2013</v>
      </c>
      <c r="F243" s="27" t="s">
        <v>28</v>
      </c>
      <c r="G243" s="29">
        <v>11800574</v>
      </c>
      <c r="H243" s="2"/>
      <c r="I243" s="3">
        <v>2</v>
      </c>
      <c r="J243" s="38" t="str">
        <f t="shared" si="0"/>
        <v>Pref. Mun. Parnamirim2010</v>
      </c>
    </row>
    <row r="244" spans="1:10">
      <c r="A244" s="2"/>
      <c r="B244" s="33" t="s">
        <v>22</v>
      </c>
      <c r="C244" s="33" t="s">
        <v>96</v>
      </c>
      <c r="D244" s="33" t="s">
        <v>71</v>
      </c>
      <c r="E244" s="40">
        <v>2013</v>
      </c>
      <c r="F244" s="33" t="s">
        <v>28</v>
      </c>
      <c r="G244" s="35">
        <v>12800727</v>
      </c>
      <c r="H244" s="2"/>
      <c r="I244" s="3">
        <v>2</v>
      </c>
      <c r="J244" s="38" t="str">
        <f t="shared" si="0"/>
        <v>Pref. Mun. Parnamirim2011</v>
      </c>
    </row>
    <row r="245" spans="1:10">
      <c r="A245" s="2"/>
      <c r="B245" s="27" t="s">
        <v>22</v>
      </c>
      <c r="C245" s="27" t="s">
        <v>184</v>
      </c>
      <c r="D245" s="27" t="s">
        <v>42</v>
      </c>
      <c r="E245" s="36" t="s">
        <v>43</v>
      </c>
      <c r="F245" s="27" t="s">
        <v>32</v>
      </c>
      <c r="G245" s="29">
        <v>13600333</v>
      </c>
      <c r="H245" s="2"/>
      <c r="I245" s="3">
        <v>2</v>
      </c>
      <c r="J245" s="38" t="str">
        <f t="shared" si="0"/>
        <v>Pref. Mun. Passira2012</v>
      </c>
    </row>
    <row r="246" spans="1:10">
      <c r="A246" s="2"/>
      <c r="B246" s="33" t="s">
        <v>22</v>
      </c>
      <c r="C246" s="33" t="s">
        <v>184</v>
      </c>
      <c r="D246" s="33" t="s">
        <v>71</v>
      </c>
      <c r="E246" s="40">
        <v>2013</v>
      </c>
      <c r="F246" s="33" t="s">
        <v>28</v>
      </c>
      <c r="G246" s="35">
        <v>12600362</v>
      </c>
      <c r="H246" s="2"/>
      <c r="I246" s="3">
        <v>2</v>
      </c>
      <c r="J246" s="38" t="str">
        <f t="shared" si="0"/>
        <v>Pref. Mun. Passira2011</v>
      </c>
    </row>
    <row r="247" spans="1:10">
      <c r="A247" s="2"/>
      <c r="B247" s="27" t="s">
        <v>22</v>
      </c>
      <c r="C247" s="27" t="s">
        <v>126</v>
      </c>
      <c r="D247" s="27" t="s">
        <v>42</v>
      </c>
      <c r="E247" s="36" t="s">
        <v>43</v>
      </c>
      <c r="F247" s="27" t="s">
        <v>32</v>
      </c>
      <c r="G247" s="29">
        <v>13018917</v>
      </c>
      <c r="H247" s="2"/>
      <c r="I247" s="3">
        <v>2</v>
      </c>
      <c r="J247" s="38" t="str">
        <f t="shared" si="0"/>
        <v>Pref. Mun. Paudalho2012</v>
      </c>
    </row>
    <row r="248" spans="1:10">
      <c r="A248" s="2"/>
      <c r="B248" s="33" t="s">
        <v>22</v>
      </c>
      <c r="C248" s="33" t="s">
        <v>126</v>
      </c>
      <c r="D248" s="33" t="s">
        <v>71</v>
      </c>
      <c r="E248" s="40">
        <v>2013</v>
      </c>
      <c r="F248" s="33" t="s">
        <v>32</v>
      </c>
      <c r="G248" s="35">
        <v>12025070</v>
      </c>
      <c r="H248" s="2"/>
      <c r="I248" s="3">
        <v>2</v>
      </c>
      <c r="J248" s="38" t="str">
        <f t="shared" si="0"/>
        <v>Pref. Mun. Paudalho2011</v>
      </c>
    </row>
    <row r="249" spans="1:10">
      <c r="A249" s="2"/>
      <c r="B249" s="27" t="s">
        <v>22</v>
      </c>
      <c r="C249" s="27" t="s">
        <v>135</v>
      </c>
      <c r="D249" s="27" t="s">
        <v>42</v>
      </c>
      <c r="E249" s="36" t="s">
        <v>43</v>
      </c>
      <c r="F249" s="27" t="s">
        <v>28</v>
      </c>
      <c r="G249" s="29">
        <v>13019697</v>
      </c>
      <c r="H249" s="2"/>
      <c r="I249" s="3">
        <v>2</v>
      </c>
      <c r="J249" s="38" t="str">
        <f t="shared" si="0"/>
        <v>Pref. Mun. Paulista2012</v>
      </c>
    </row>
    <row r="250" spans="1:10">
      <c r="A250" s="2"/>
      <c r="B250" s="33" t="s">
        <v>22</v>
      </c>
      <c r="C250" s="33" t="s">
        <v>135</v>
      </c>
      <c r="D250" s="33" t="s">
        <v>71</v>
      </c>
      <c r="E250" s="40">
        <v>2013</v>
      </c>
      <c r="F250" s="33" t="s">
        <v>28</v>
      </c>
      <c r="G250" s="35">
        <v>12025951</v>
      </c>
      <c r="H250" s="2"/>
      <c r="I250" s="3">
        <v>2</v>
      </c>
      <c r="J250" s="38" t="str">
        <f t="shared" si="0"/>
        <v>Pref. Mun. Paulista2011</v>
      </c>
    </row>
    <row r="251" spans="1:10">
      <c r="A251" s="2"/>
      <c r="B251" s="33" t="s">
        <v>22</v>
      </c>
      <c r="C251" s="33" t="s">
        <v>221</v>
      </c>
      <c r="D251" s="33" t="s">
        <v>42</v>
      </c>
      <c r="E251" s="40" t="s">
        <v>43</v>
      </c>
      <c r="F251" s="33" t="s">
        <v>32</v>
      </c>
      <c r="G251" s="35">
        <v>13700923</v>
      </c>
      <c r="H251" s="2"/>
      <c r="I251" s="3">
        <v>2</v>
      </c>
      <c r="J251" s="38" t="str">
        <f t="shared" si="0"/>
        <v>Pref. Mun. Pesqueira2012</v>
      </c>
    </row>
    <row r="252" spans="1:10">
      <c r="A252" s="2"/>
      <c r="B252" s="27" t="s">
        <v>22</v>
      </c>
      <c r="C252" s="27" t="s">
        <v>221</v>
      </c>
      <c r="D252" s="27" t="s">
        <v>76</v>
      </c>
      <c r="E252" s="36" t="s">
        <v>43</v>
      </c>
      <c r="F252" s="27" t="s">
        <v>28</v>
      </c>
      <c r="G252" s="29">
        <v>14700396</v>
      </c>
      <c r="H252" s="2"/>
      <c r="I252" s="3">
        <v>2</v>
      </c>
      <c r="J252" s="38" t="str">
        <f t="shared" si="0"/>
        <v>Pref. Mun. Pesqueira2013</v>
      </c>
    </row>
    <row r="253" spans="1:10">
      <c r="A253" s="2"/>
      <c r="B253" s="33" t="s">
        <v>22</v>
      </c>
      <c r="C253" s="33" t="s">
        <v>215</v>
      </c>
      <c r="D253" s="33" t="s">
        <v>42</v>
      </c>
      <c r="E253" s="40" t="s">
        <v>43</v>
      </c>
      <c r="F253" s="33" t="s">
        <v>32</v>
      </c>
      <c r="G253" s="35">
        <v>13700935</v>
      </c>
      <c r="H253" s="2"/>
      <c r="I253" s="3">
        <v>2</v>
      </c>
      <c r="J253" s="38" t="str">
        <f t="shared" si="0"/>
        <v>Pref. Mun. Poção2012</v>
      </c>
    </row>
    <row r="254" spans="1:10">
      <c r="A254" s="2"/>
      <c r="B254" s="27" t="s">
        <v>22</v>
      </c>
      <c r="C254" s="27" t="s">
        <v>215</v>
      </c>
      <c r="D254" s="27" t="s">
        <v>71</v>
      </c>
      <c r="E254" s="36">
        <v>2013</v>
      </c>
      <c r="F254" s="27" t="s">
        <v>32</v>
      </c>
      <c r="G254" s="29">
        <v>12700710</v>
      </c>
      <c r="H254" s="2"/>
      <c r="I254" s="3">
        <v>2</v>
      </c>
      <c r="J254" s="38" t="str">
        <f t="shared" si="0"/>
        <v>Pref. Mun. Poção2011</v>
      </c>
    </row>
    <row r="255" spans="1:10">
      <c r="A255" s="2"/>
      <c r="B255" s="33" t="s">
        <v>22</v>
      </c>
      <c r="C255" s="33" t="s">
        <v>170</v>
      </c>
      <c r="D255" s="33" t="s">
        <v>42</v>
      </c>
      <c r="E255" s="40" t="s">
        <v>43</v>
      </c>
      <c r="F255" s="33" t="s">
        <v>32</v>
      </c>
      <c r="G255" s="35">
        <v>13402742</v>
      </c>
      <c r="H255" s="2"/>
      <c r="I255" s="3">
        <v>2</v>
      </c>
      <c r="J255" s="38" t="str">
        <f t="shared" si="0"/>
        <v>Pref. Mun. Pombos2012</v>
      </c>
    </row>
    <row r="256" spans="1:10">
      <c r="A256" s="2"/>
      <c r="B256" s="27" t="s">
        <v>22</v>
      </c>
      <c r="C256" s="27" t="s">
        <v>170</v>
      </c>
      <c r="D256" s="27" t="s">
        <v>71</v>
      </c>
      <c r="E256" s="36">
        <v>2013</v>
      </c>
      <c r="F256" s="27" t="s">
        <v>32</v>
      </c>
      <c r="G256" s="29">
        <v>12402126</v>
      </c>
      <c r="H256" s="2"/>
      <c r="I256" s="3">
        <v>2</v>
      </c>
      <c r="J256" s="38" t="str">
        <f t="shared" si="0"/>
        <v>Pref. Mun. Pombos2011</v>
      </c>
    </row>
    <row r="257" spans="1:10">
      <c r="A257" s="2"/>
      <c r="B257" s="33" t="s">
        <v>22</v>
      </c>
      <c r="C257" s="33" t="s">
        <v>141</v>
      </c>
      <c r="D257" s="33" t="s">
        <v>42</v>
      </c>
      <c r="E257" s="40" t="s">
        <v>43</v>
      </c>
      <c r="F257" s="33" t="s">
        <v>28</v>
      </c>
      <c r="G257" s="35">
        <v>13300374</v>
      </c>
      <c r="H257" s="2"/>
      <c r="I257" s="3">
        <v>2</v>
      </c>
      <c r="J257" s="38" t="str">
        <f t="shared" si="0"/>
        <v>Pref. Mun. Primavera2012</v>
      </c>
    </row>
    <row r="258" spans="1:10">
      <c r="A258" s="2"/>
      <c r="B258" s="27" t="s">
        <v>22</v>
      </c>
      <c r="C258" s="27" t="s">
        <v>141</v>
      </c>
      <c r="D258" s="27" t="s">
        <v>71</v>
      </c>
      <c r="E258" s="36">
        <v>2013</v>
      </c>
      <c r="F258" s="27" t="s">
        <v>28</v>
      </c>
      <c r="G258" s="29">
        <v>12300275</v>
      </c>
      <c r="H258" s="2"/>
      <c r="I258" s="3">
        <v>2</v>
      </c>
      <c r="J258" s="38" t="str">
        <f t="shared" si="0"/>
        <v>Pref. Mun. Primavera2011</v>
      </c>
    </row>
    <row r="259" spans="1:10">
      <c r="A259" s="2"/>
      <c r="B259" s="33" t="s">
        <v>22</v>
      </c>
      <c r="C259" s="33" t="s">
        <v>252</v>
      </c>
      <c r="D259" s="33" t="s">
        <v>42</v>
      </c>
      <c r="E259" s="40" t="s">
        <v>43</v>
      </c>
      <c r="F259" s="33" t="s">
        <v>32</v>
      </c>
      <c r="G259" s="35">
        <v>13901000</v>
      </c>
      <c r="H259" s="2"/>
      <c r="I259" s="3">
        <v>2</v>
      </c>
      <c r="J259" s="38" t="str">
        <f t="shared" si="0"/>
        <v>Pref. Mun. Quipapá2012</v>
      </c>
    </row>
    <row r="260" spans="1:10">
      <c r="A260" s="2"/>
      <c r="B260" s="27" t="s">
        <v>22</v>
      </c>
      <c r="C260" s="27" t="s">
        <v>252</v>
      </c>
      <c r="D260" s="27" t="s">
        <v>71</v>
      </c>
      <c r="E260" s="36">
        <v>2013</v>
      </c>
      <c r="F260" s="27" t="s">
        <v>32</v>
      </c>
      <c r="G260" s="29">
        <v>12901416</v>
      </c>
      <c r="H260" s="2"/>
      <c r="I260" s="3">
        <v>2</v>
      </c>
      <c r="J260" s="38" t="str">
        <f t="shared" si="0"/>
        <v>Pref. Mun. Quipapá2011</v>
      </c>
    </row>
    <row r="261" spans="1:10">
      <c r="A261" s="2"/>
      <c r="B261" s="27" t="s">
        <v>22</v>
      </c>
      <c r="C261" s="27" t="s">
        <v>165</v>
      </c>
      <c r="D261" s="27" t="s">
        <v>42</v>
      </c>
      <c r="E261" s="36" t="s">
        <v>43</v>
      </c>
      <c r="F261" s="27" t="s">
        <v>28</v>
      </c>
      <c r="G261" s="29">
        <v>13400873</v>
      </c>
      <c r="H261" s="2"/>
      <c r="I261" s="3">
        <v>2</v>
      </c>
      <c r="J261" s="38" t="str">
        <f t="shared" si="0"/>
        <v>Pref. Mun. Riacho das Almas2012</v>
      </c>
    </row>
    <row r="262" spans="1:10">
      <c r="A262" s="2"/>
      <c r="B262" s="33" t="s">
        <v>22</v>
      </c>
      <c r="C262" s="33" t="s">
        <v>165</v>
      </c>
      <c r="D262" s="33" t="s">
        <v>71</v>
      </c>
      <c r="E262" s="40">
        <v>2013</v>
      </c>
      <c r="F262" s="33" t="s">
        <v>28</v>
      </c>
      <c r="G262" s="35">
        <v>12402102</v>
      </c>
      <c r="H262" s="2"/>
      <c r="I262" s="3">
        <v>2</v>
      </c>
      <c r="J262" s="38" t="str">
        <f t="shared" si="0"/>
        <v>Pref. Mun. Riacho das Almas2011</v>
      </c>
    </row>
    <row r="263" spans="1:10">
      <c r="A263" s="2"/>
      <c r="B263" s="27" t="s">
        <v>22</v>
      </c>
      <c r="C263" s="27" t="s">
        <v>142</v>
      </c>
      <c r="D263" s="27" t="s">
        <v>42</v>
      </c>
      <c r="E263" s="36" t="s">
        <v>43</v>
      </c>
      <c r="F263" s="27" t="s">
        <v>32</v>
      </c>
      <c r="G263" s="29">
        <v>13300295</v>
      </c>
      <c r="H263" s="2"/>
      <c r="I263" s="3">
        <v>2</v>
      </c>
      <c r="J263" s="38" t="str">
        <f t="shared" si="0"/>
        <v>Pref. Mun. Ribeirão2012</v>
      </c>
    </row>
    <row r="264" spans="1:10">
      <c r="A264" s="2"/>
      <c r="B264" s="33" t="s">
        <v>22</v>
      </c>
      <c r="C264" s="33" t="s">
        <v>142</v>
      </c>
      <c r="D264" s="33" t="s">
        <v>71</v>
      </c>
      <c r="E264" s="40">
        <v>2013</v>
      </c>
      <c r="F264" s="33" t="s">
        <v>32</v>
      </c>
      <c r="G264" s="35">
        <v>12300380</v>
      </c>
      <c r="H264" s="2"/>
      <c r="I264" s="3">
        <v>2</v>
      </c>
      <c r="J264" s="38" t="str">
        <f t="shared" si="0"/>
        <v>Pref. Mun. Ribeirão2011</v>
      </c>
    </row>
    <row r="265" spans="1:10">
      <c r="A265" s="2"/>
      <c r="B265" s="27" t="s">
        <v>22</v>
      </c>
      <c r="C265" s="27" t="s">
        <v>199</v>
      </c>
      <c r="D265" s="27" t="s">
        <v>71</v>
      </c>
      <c r="E265" s="36">
        <v>2013</v>
      </c>
      <c r="F265" s="27" t="s">
        <v>28</v>
      </c>
      <c r="G265" s="29">
        <v>12600374</v>
      </c>
      <c r="H265" s="2"/>
      <c r="I265" s="3">
        <v>2</v>
      </c>
      <c r="J265" s="38" t="str">
        <f t="shared" si="0"/>
        <v>Pref. Mun. Salgadinho2011</v>
      </c>
    </row>
    <row r="266" spans="1:10">
      <c r="A266" s="2"/>
      <c r="B266" s="33" t="s">
        <v>22</v>
      </c>
      <c r="C266" s="33" t="s">
        <v>199</v>
      </c>
      <c r="D266" s="33" t="s">
        <v>42</v>
      </c>
      <c r="E266" s="40">
        <v>2013</v>
      </c>
      <c r="F266" s="33" t="s">
        <v>28</v>
      </c>
      <c r="G266" s="35">
        <v>13600369</v>
      </c>
      <c r="H266" s="2"/>
      <c r="I266" s="3">
        <v>2</v>
      </c>
      <c r="J266" s="38" t="str">
        <f t="shared" si="0"/>
        <v>Pref. Mun. Salgadinho2012</v>
      </c>
    </row>
    <row r="267" spans="1:10">
      <c r="A267" s="2"/>
      <c r="B267" s="33" t="s">
        <v>22</v>
      </c>
      <c r="C267" s="33" t="s">
        <v>253</v>
      </c>
      <c r="D267" s="33" t="s">
        <v>42</v>
      </c>
      <c r="E267" s="40" t="s">
        <v>43</v>
      </c>
      <c r="F267" s="33" t="s">
        <v>32</v>
      </c>
      <c r="G267" s="35">
        <v>13901011</v>
      </c>
      <c r="H267" s="2"/>
      <c r="I267" s="3">
        <v>2</v>
      </c>
      <c r="J267" s="38" t="str">
        <f t="shared" si="0"/>
        <v>Pref. Mun. Saloá2012</v>
      </c>
    </row>
    <row r="268" spans="1:10">
      <c r="A268" s="2"/>
      <c r="B268" s="27" t="s">
        <v>22</v>
      </c>
      <c r="C268" s="27" t="s">
        <v>253</v>
      </c>
      <c r="D268" s="27" t="s">
        <v>71</v>
      </c>
      <c r="E268" s="36">
        <v>2013</v>
      </c>
      <c r="F268" s="27" t="s">
        <v>32</v>
      </c>
      <c r="G268" s="29">
        <v>12901428</v>
      </c>
      <c r="H268" s="2"/>
      <c r="I268" s="3">
        <v>2</v>
      </c>
      <c r="J268" s="38" t="str">
        <f t="shared" si="0"/>
        <v>Pref. Mun. Saloá2011</v>
      </c>
    </row>
    <row r="269" spans="1:10">
      <c r="A269" s="2"/>
      <c r="B269" s="33" t="s">
        <v>22</v>
      </c>
      <c r="C269" s="33" t="s">
        <v>222</v>
      </c>
      <c r="D269" s="33" t="s">
        <v>42</v>
      </c>
      <c r="E269" s="40" t="s">
        <v>43</v>
      </c>
      <c r="F269" s="33" t="s">
        <v>28</v>
      </c>
      <c r="G269" s="35">
        <v>13700972</v>
      </c>
      <c r="H269" s="2"/>
      <c r="I269" s="3">
        <v>2</v>
      </c>
      <c r="J269" s="38" t="str">
        <f t="shared" si="0"/>
        <v>Pref. Mun. Sanharó2012</v>
      </c>
    </row>
    <row r="270" spans="1:10">
      <c r="A270" s="2"/>
      <c r="B270" s="27" t="s">
        <v>22</v>
      </c>
      <c r="C270" s="27" t="s">
        <v>222</v>
      </c>
      <c r="D270" s="27" t="s">
        <v>71</v>
      </c>
      <c r="E270" s="36">
        <v>2013</v>
      </c>
      <c r="F270" s="27" t="s">
        <v>32</v>
      </c>
      <c r="G270" s="29">
        <v>12700812</v>
      </c>
      <c r="H270" s="2"/>
      <c r="I270" s="3">
        <v>2</v>
      </c>
      <c r="J270" s="38" t="str">
        <f t="shared" si="0"/>
        <v>Pref. Mun. Sanharó2011</v>
      </c>
    </row>
    <row r="271" spans="1:10">
      <c r="A271" s="2"/>
      <c r="B271" s="33" t="s">
        <v>22</v>
      </c>
      <c r="C271" s="33" t="s">
        <v>231</v>
      </c>
      <c r="D271" s="33" t="s">
        <v>42</v>
      </c>
      <c r="E271" s="40" t="s">
        <v>43</v>
      </c>
      <c r="F271" s="33" t="s">
        <v>28</v>
      </c>
      <c r="G271" s="35">
        <v>13800565</v>
      </c>
      <c r="H271" s="2"/>
      <c r="I271" s="3">
        <v>2</v>
      </c>
      <c r="J271" s="38" t="str">
        <f t="shared" si="0"/>
        <v>Pref. Mun. Santa Cruz2012</v>
      </c>
    </row>
    <row r="272" spans="1:10">
      <c r="A272" s="2"/>
      <c r="B272" s="27" t="s">
        <v>22</v>
      </c>
      <c r="C272" s="27" t="s">
        <v>231</v>
      </c>
      <c r="D272" s="27" t="s">
        <v>71</v>
      </c>
      <c r="E272" s="36">
        <v>2013</v>
      </c>
      <c r="F272" s="27" t="s">
        <v>32</v>
      </c>
      <c r="G272" s="29">
        <v>12800533</v>
      </c>
      <c r="H272" s="2"/>
      <c r="I272" s="3">
        <v>2</v>
      </c>
      <c r="J272" s="38" t="str">
        <f t="shared" si="0"/>
        <v>Pref. Mun. Santa Cruz2011</v>
      </c>
    </row>
    <row r="273" spans="1:10">
      <c r="A273" s="2"/>
      <c r="B273" s="33" t="s">
        <v>22</v>
      </c>
      <c r="C273" s="33" t="s">
        <v>180</v>
      </c>
      <c r="D273" s="33" t="s">
        <v>42</v>
      </c>
      <c r="E273" s="40" t="s">
        <v>43</v>
      </c>
      <c r="F273" s="33" t="s">
        <v>32</v>
      </c>
      <c r="G273" s="35">
        <v>13500612</v>
      </c>
      <c r="H273" s="2"/>
      <c r="I273" s="3">
        <v>2</v>
      </c>
      <c r="J273" s="38" t="str">
        <f t="shared" si="0"/>
        <v>Pref. Mun. Santa Cruz da Baixa Verde2012</v>
      </c>
    </row>
    <row r="274" spans="1:10">
      <c r="A274" s="2"/>
      <c r="B274" s="27" t="s">
        <v>22</v>
      </c>
      <c r="C274" s="27" t="s">
        <v>180</v>
      </c>
      <c r="D274" s="27" t="s">
        <v>71</v>
      </c>
      <c r="E274" s="36">
        <v>2013</v>
      </c>
      <c r="F274" s="27" t="s">
        <v>28</v>
      </c>
      <c r="G274" s="29">
        <v>12501037</v>
      </c>
      <c r="H274" s="2"/>
      <c r="I274" s="3">
        <v>2</v>
      </c>
      <c r="J274" s="38" t="str">
        <f t="shared" si="0"/>
        <v>Pref. Mun. Santa Cruz da Baixa Verde2011</v>
      </c>
    </row>
    <row r="275" spans="1:10">
      <c r="A275" s="2"/>
      <c r="B275" s="33" t="s">
        <v>22</v>
      </c>
      <c r="C275" s="33" t="s">
        <v>167</v>
      </c>
      <c r="D275" s="33" t="s">
        <v>76</v>
      </c>
      <c r="E275" s="40" t="s">
        <v>43</v>
      </c>
      <c r="F275" s="33" t="s">
        <v>28</v>
      </c>
      <c r="G275" s="35">
        <v>14600869</v>
      </c>
      <c r="H275" s="2"/>
      <c r="I275" s="3">
        <v>2</v>
      </c>
      <c r="J275" s="38" t="str">
        <f t="shared" si="0"/>
        <v>Pref. Mun. Santa Cruz do Capibaribe2013</v>
      </c>
    </row>
    <row r="276" spans="1:10">
      <c r="A276" s="2"/>
      <c r="B276" s="27" t="s">
        <v>22</v>
      </c>
      <c r="C276" s="27" t="s">
        <v>167</v>
      </c>
      <c r="D276" s="27" t="s">
        <v>71</v>
      </c>
      <c r="E276" s="36">
        <v>2013</v>
      </c>
      <c r="F276" s="27" t="s">
        <v>28</v>
      </c>
      <c r="G276" s="29">
        <v>12402023</v>
      </c>
      <c r="H276" s="2"/>
      <c r="I276" s="3">
        <v>2</v>
      </c>
      <c r="J276" s="38" t="str">
        <f t="shared" si="0"/>
        <v>Pref. Mun. Santa Cruz do Capibaribe2011</v>
      </c>
    </row>
    <row r="277" spans="1:10">
      <c r="A277" s="2"/>
      <c r="B277" s="33" t="s">
        <v>22</v>
      </c>
      <c r="C277" s="33" t="s">
        <v>230</v>
      </c>
      <c r="D277" s="33" t="s">
        <v>42</v>
      </c>
      <c r="E277" s="40" t="s">
        <v>43</v>
      </c>
      <c r="F277" s="33" t="s">
        <v>32</v>
      </c>
      <c r="G277" s="35">
        <v>13800486</v>
      </c>
      <c r="H277" s="2"/>
      <c r="I277" s="3">
        <v>2</v>
      </c>
      <c r="J277" s="38" t="str">
        <f t="shared" si="0"/>
        <v>Pref. Mun. Santa Filomena2012</v>
      </c>
    </row>
    <row r="278" spans="1:10">
      <c r="A278" s="2"/>
      <c r="B278" s="27" t="s">
        <v>22</v>
      </c>
      <c r="C278" s="27" t="s">
        <v>230</v>
      </c>
      <c r="D278" s="27" t="s">
        <v>71</v>
      </c>
      <c r="E278" s="36">
        <v>2013</v>
      </c>
      <c r="F278" s="27" t="s">
        <v>32</v>
      </c>
      <c r="G278" s="29">
        <v>12800399</v>
      </c>
      <c r="H278" s="2"/>
      <c r="I278" s="3">
        <v>2</v>
      </c>
      <c r="J278" s="38" t="str">
        <f t="shared" si="0"/>
        <v>Pref. Mun. Santa Filomena2011</v>
      </c>
    </row>
    <row r="279" spans="1:10">
      <c r="A279" s="2"/>
      <c r="B279" s="33" t="s">
        <v>22</v>
      </c>
      <c r="C279" s="33" t="s">
        <v>234</v>
      </c>
      <c r="D279" s="33" t="s">
        <v>42</v>
      </c>
      <c r="E279" s="40" t="s">
        <v>43</v>
      </c>
      <c r="F279" s="33" t="s">
        <v>32</v>
      </c>
      <c r="G279" s="35">
        <v>13803335</v>
      </c>
      <c r="H279" s="2"/>
      <c r="I279" s="3">
        <v>2</v>
      </c>
      <c r="J279" s="38" t="str">
        <f t="shared" si="0"/>
        <v>Pref. Mun. Santa Maria da Boa Vista2012</v>
      </c>
    </row>
    <row r="280" spans="1:10">
      <c r="A280" s="2"/>
      <c r="B280" s="27" t="s">
        <v>22</v>
      </c>
      <c r="C280" s="27" t="s">
        <v>234</v>
      </c>
      <c r="D280" s="27" t="s">
        <v>71</v>
      </c>
      <c r="E280" s="36">
        <v>2013</v>
      </c>
      <c r="F280" s="27" t="s">
        <v>28</v>
      </c>
      <c r="G280" s="29">
        <v>12800510</v>
      </c>
      <c r="H280" s="2"/>
      <c r="I280" s="3">
        <v>2</v>
      </c>
      <c r="J280" s="38" t="str">
        <f t="shared" si="0"/>
        <v>Pref. Mun. Santa Maria da Boa Vista2011</v>
      </c>
    </row>
    <row r="281" spans="1:10">
      <c r="A281" s="2"/>
      <c r="B281" s="33" t="s">
        <v>22</v>
      </c>
      <c r="C281" s="33" t="s">
        <v>185</v>
      </c>
      <c r="D281" s="33" t="s">
        <v>42</v>
      </c>
      <c r="E281" s="40" t="s">
        <v>43</v>
      </c>
      <c r="F281" s="33" t="s">
        <v>28</v>
      </c>
      <c r="G281" s="35">
        <v>13600357</v>
      </c>
      <c r="H281" s="2"/>
      <c r="I281" s="3">
        <v>2</v>
      </c>
      <c r="J281" s="38" t="str">
        <f t="shared" si="0"/>
        <v>Pref. Mun. Santa Maria do Cambucá2012</v>
      </c>
    </row>
    <row r="282" spans="1:10">
      <c r="A282" s="2"/>
      <c r="B282" s="27" t="s">
        <v>22</v>
      </c>
      <c r="C282" s="27" t="s">
        <v>185</v>
      </c>
      <c r="D282" s="27" t="s">
        <v>71</v>
      </c>
      <c r="E282" s="36">
        <v>2013</v>
      </c>
      <c r="F282" s="27" t="s">
        <v>28</v>
      </c>
      <c r="G282" s="29">
        <v>12600386</v>
      </c>
      <c r="H282" s="2"/>
      <c r="I282" s="3">
        <v>2</v>
      </c>
      <c r="J282" s="38" t="str">
        <f t="shared" si="0"/>
        <v>Pref. Mun. Santa Maria do Cambucá2011</v>
      </c>
    </row>
    <row r="283" spans="1:10">
      <c r="A283" s="2"/>
      <c r="B283" s="33" t="s">
        <v>22</v>
      </c>
      <c r="C283" s="33" t="s">
        <v>254</v>
      </c>
      <c r="D283" s="33" t="s">
        <v>42</v>
      </c>
      <c r="E283" s="40" t="s">
        <v>43</v>
      </c>
      <c r="F283" s="33" t="s">
        <v>32</v>
      </c>
      <c r="G283" s="35">
        <v>13901023</v>
      </c>
      <c r="H283" s="2"/>
      <c r="I283" s="3">
        <v>2</v>
      </c>
      <c r="J283" s="38" t="str">
        <f t="shared" si="0"/>
        <v>Pref. Mun. São Bento do Una2012</v>
      </c>
    </row>
    <row r="284" spans="1:10">
      <c r="A284" s="2"/>
      <c r="B284" s="27" t="s">
        <v>22</v>
      </c>
      <c r="C284" s="27" t="s">
        <v>254</v>
      </c>
      <c r="D284" s="27" t="s">
        <v>71</v>
      </c>
      <c r="E284" s="36">
        <v>2013</v>
      </c>
      <c r="F284" s="27" t="s">
        <v>28</v>
      </c>
      <c r="G284" s="29">
        <v>12901430</v>
      </c>
      <c r="H284" s="2"/>
      <c r="I284" s="3">
        <v>2</v>
      </c>
      <c r="J284" s="38" t="str">
        <f t="shared" si="0"/>
        <v>Pref. Mun. São Bento do Una2011</v>
      </c>
    </row>
    <row r="285" spans="1:10">
      <c r="A285" s="2"/>
      <c r="B285" s="33" t="s">
        <v>22</v>
      </c>
      <c r="C285" s="33" t="s">
        <v>52</v>
      </c>
      <c r="D285" s="33" t="s">
        <v>26</v>
      </c>
      <c r="E285" s="40" t="s">
        <v>43</v>
      </c>
      <c r="F285" s="33" t="s">
        <v>28</v>
      </c>
      <c r="G285" s="35">
        <v>11400973</v>
      </c>
      <c r="H285" s="2"/>
      <c r="I285" s="3">
        <v>2</v>
      </c>
      <c r="J285" s="38" t="str">
        <f t="shared" si="0"/>
        <v>Pref. Mun. São Caetano2010</v>
      </c>
    </row>
    <row r="286" spans="1:10">
      <c r="A286" s="2"/>
      <c r="B286" s="27" t="s">
        <v>22</v>
      </c>
      <c r="C286" s="27" t="s">
        <v>52</v>
      </c>
      <c r="D286" s="27" t="s">
        <v>71</v>
      </c>
      <c r="E286" s="36" t="s">
        <v>43</v>
      </c>
      <c r="F286" s="27" t="s">
        <v>28</v>
      </c>
      <c r="G286" s="29">
        <v>12401894</v>
      </c>
      <c r="H286" s="2"/>
      <c r="I286" s="3">
        <v>2</v>
      </c>
      <c r="J286" s="38" t="str">
        <f t="shared" si="0"/>
        <v>Pref. Mun. São Caetano2011</v>
      </c>
    </row>
    <row r="287" spans="1:10">
      <c r="A287" s="2"/>
      <c r="B287" s="33" t="s">
        <v>22</v>
      </c>
      <c r="C287" s="33" t="s">
        <v>255</v>
      </c>
      <c r="D287" s="33" t="s">
        <v>42</v>
      </c>
      <c r="E287" s="40" t="s">
        <v>43</v>
      </c>
      <c r="F287" s="33" t="s">
        <v>32</v>
      </c>
      <c r="G287" s="35">
        <v>13901035</v>
      </c>
      <c r="H287" s="2"/>
      <c r="I287" s="3">
        <v>2</v>
      </c>
      <c r="J287" s="38" t="str">
        <f t="shared" si="0"/>
        <v>Pref. Mun. São João2012</v>
      </c>
    </row>
    <row r="288" spans="1:10">
      <c r="A288" s="2"/>
      <c r="B288" s="27" t="s">
        <v>22</v>
      </c>
      <c r="C288" s="27" t="s">
        <v>255</v>
      </c>
      <c r="D288" s="27" t="s">
        <v>71</v>
      </c>
      <c r="E288" s="36">
        <v>2013</v>
      </c>
      <c r="F288" s="27" t="s">
        <v>28</v>
      </c>
      <c r="G288" s="29">
        <v>12901441</v>
      </c>
      <c r="H288" s="2"/>
      <c r="I288" s="3">
        <v>2</v>
      </c>
      <c r="J288" s="38" t="str">
        <f t="shared" si="0"/>
        <v>Pref. Mun. São João2011</v>
      </c>
    </row>
    <row r="289" spans="1:10">
      <c r="A289" s="2"/>
      <c r="B289" s="27" t="s">
        <v>22</v>
      </c>
      <c r="C289" s="27" t="s">
        <v>149</v>
      </c>
      <c r="D289" s="27" t="s">
        <v>42</v>
      </c>
      <c r="E289" s="36" t="s">
        <v>43</v>
      </c>
      <c r="F289" s="27" t="s">
        <v>28</v>
      </c>
      <c r="G289" s="29">
        <v>13300362</v>
      </c>
      <c r="H289" s="2"/>
      <c r="I289" s="3">
        <v>2</v>
      </c>
      <c r="J289" s="38" t="str">
        <f t="shared" si="0"/>
        <v>Pref. Mun. São José da Coroa Grande2012</v>
      </c>
    </row>
    <row r="290" spans="1:10">
      <c r="A290" s="2"/>
      <c r="B290" s="33" t="s">
        <v>22</v>
      </c>
      <c r="C290" s="33" t="s">
        <v>149</v>
      </c>
      <c r="D290" s="33" t="s">
        <v>71</v>
      </c>
      <c r="E290" s="40">
        <v>2013</v>
      </c>
      <c r="F290" s="33" t="s">
        <v>28</v>
      </c>
      <c r="G290" s="35">
        <v>12300536</v>
      </c>
      <c r="H290" s="2"/>
      <c r="I290" s="3">
        <v>2</v>
      </c>
      <c r="J290" s="38" t="str">
        <f t="shared" si="0"/>
        <v>Pref. Mun. São José da Coroa Grande2011</v>
      </c>
    </row>
    <row r="291" spans="1:10">
      <c r="A291" s="2"/>
      <c r="B291" s="27" t="s">
        <v>22</v>
      </c>
      <c r="C291" s="27" t="s">
        <v>74</v>
      </c>
      <c r="D291" s="27" t="s">
        <v>26</v>
      </c>
      <c r="E291" s="36">
        <v>2013</v>
      </c>
      <c r="F291" s="27" t="s">
        <v>32</v>
      </c>
      <c r="G291" s="29">
        <v>11500426</v>
      </c>
      <c r="H291" s="2"/>
      <c r="I291" s="3">
        <v>2</v>
      </c>
      <c r="J291" s="38" t="str">
        <f t="shared" si="0"/>
        <v>Pref. Mun. São José do Belmonte2010</v>
      </c>
    </row>
    <row r="292" spans="1:10">
      <c r="A292" s="2"/>
      <c r="B292" s="33" t="s">
        <v>22</v>
      </c>
      <c r="C292" s="33" t="s">
        <v>74</v>
      </c>
      <c r="D292" s="33" t="s">
        <v>71</v>
      </c>
      <c r="E292" s="40">
        <v>2013</v>
      </c>
      <c r="F292" s="33" t="s">
        <v>32</v>
      </c>
      <c r="G292" s="35">
        <v>12500975</v>
      </c>
      <c r="H292" s="2"/>
      <c r="I292" s="3">
        <v>2</v>
      </c>
      <c r="J292" s="38" t="str">
        <f t="shared" si="0"/>
        <v>Pref. Mun. São José do Belmonte2011</v>
      </c>
    </row>
    <row r="293" spans="1:10">
      <c r="A293" s="2"/>
      <c r="B293" s="27" t="s">
        <v>22</v>
      </c>
      <c r="C293" s="27" t="s">
        <v>194</v>
      </c>
      <c r="D293" s="27" t="s">
        <v>42</v>
      </c>
      <c r="E293" s="36" t="s">
        <v>43</v>
      </c>
      <c r="F293" s="27" t="s">
        <v>32</v>
      </c>
      <c r="G293" s="29">
        <v>13600412</v>
      </c>
      <c r="H293" s="2"/>
      <c r="I293" s="3">
        <v>2</v>
      </c>
      <c r="J293" s="38" t="str">
        <f t="shared" si="0"/>
        <v>Pref. Mun. São Vicente Férrer2012</v>
      </c>
    </row>
    <row r="294" spans="1:10">
      <c r="A294" s="2"/>
      <c r="B294" s="33" t="s">
        <v>22</v>
      </c>
      <c r="C294" s="33" t="s">
        <v>194</v>
      </c>
      <c r="D294" s="33" t="s">
        <v>71</v>
      </c>
      <c r="E294" s="40">
        <v>2013</v>
      </c>
      <c r="F294" s="33" t="s">
        <v>32</v>
      </c>
      <c r="G294" s="35">
        <v>12600398</v>
      </c>
      <c r="H294" s="2"/>
      <c r="I294" s="3">
        <v>2</v>
      </c>
      <c r="J294" s="38" t="str">
        <f t="shared" si="0"/>
        <v>Pref. Mun. São Vicente Férrer2011</v>
      </c>
    </row>
    <row r="295" spans="1:10">
      <c r="A295" s="2"/>
      <c r="B295" s="27" t="s">
        <v>22</v>
      </c>
      <c r="C295" s="27" t="s">
        <v>77</v>
      </c>
      <c r="D295" s="27" t="s">
        <v>71</v>
      </c>
      <c r="E295" s="36" t="s">
        <v>43</v>
      </c>
      <c r="F295" s="27" t="s">
        <v>28</v>
      </c>
      <c r="G295" s="29">
        <v>12500902</v>
      </c>
      <c r="H295" s="2"/>
      <c r="I295" s="3">
        <v>2</v>
      </c>
      <c r="J295" s="38" t="str">
        <f t="shared" si="0"/>
        <v>Pref. Mun. Serra Talhada2011</v>
      </c>
    </row>
    <row r="296" spans="1:10">
      <c r="A296" s="2"/>
      <c r="B296" s="33" t="s">
        <v>22</v>
      </c>
      <c r="C296" s="33" t="s">
        <v>77</v>
      </c>
      <c r="D296" s="33" t="s">
        <v>26</v>
      </c>
      <c r="E296" s="40">
        <v>2013</v>
      </c>
      <c r="F296" s="33" t="s">
        <v>28</v>
      </c>
      <c r="G296" s="35">
        <v>11500438</v>
      </c>
      <c r="H296" s="2"/>
      <c r="I296" s="3">
        <v>2</v>
      </c>
      <c r="J296" s="38" t="str">
        <f t="shared" si="0"/>
        <v>Pref. Mun. Serra Talhada2010</v>
      </c>
    </row>
    <row r="297" spans="1:10">
      <c r="A297" s="2"/>
      <c r="B297" s="27" t="s">
        <v>22</v>
      </c>
      <c r="C297" s="27" t="s">
        <v>171</v>
      </c>
      <c r="D297" s="27" t="s">
        <v>42</v>
      </c>
      <c r="E297" s="36" t="s">
        <v>43</v>
      </c>
      <c r="F297" s="27" t="s">
        <v>32</v>
      </c>
      <c r="G297" s="29">
        <v>13500466</v>
      </c>
      <c r="H297" s="2"/>
      <c r="I297" s="3">
        <v>2</v>
      </c>
      <c r="J297" s="38" t="str">
        <f t="shared" si="0"/>
        <v>Pref. Mun. Serrita2012</v>
      </c>
    </row>
    <row r="298" spans="1:10">
      <c r="A298" s="2"/>
      <c r="B298" s="33" t="s">
        <v>22</v>
      </c>
      <c r="C298" s="33" t="s">
        <v>171</v>
      </c>
      <c r="D298" s="33" t="s">
        <v>71</v>
      </c>
      <c r="E298" s="40">
        <v>2013</v>
      </c>
      <c r="F298" s="33" t="s">
        <v>32</v>
      </c>
      <c r="G298" s="35">
        <v>12500938</v>
      </c>
      <c r="H298" s="2"/>
      <c r="I298" s="3">
        <v>2</v>
      </c>
      <c r="J298" s="38" t="str">
        <f t="shared" si="0"/>
        <v>Pref. Mun. Serrita2011</v>
      </c>
    </row>
    <row r="299" spans="1:10">
      <c r="A299" s="2"/>
      <c r="B299" s="33" t="s">
        <v>22</v>
      </c>
      <c r="C299" s="33" t="s">
        <v>212</v>
      </c>
      <c r="D299" s="33" t="s">
        <v>42</v>
      </c>
      <c r="E299" s="40" t="s">
        <v>43</v>
      </c>
      <c r="F299" s="33" t="s">
        <v>32</v>
      </c>
      <c r="G299" s="35">
        <v>13700789</v>
      </c>
      <c r="H299" s="2"/>
      <c r="I299" s="3">
        <v>2</v>
      </c>
      <c r="J299" s="38" t="str">
        <f t="shared" si="0"/>
        <v>Pref. Mun. Solidão2012</v>
      </c>
    </row>
    <row r="300" spans="1:10">
      <c r="A300" s="2"/>
      <c r="B300" s="27" t="s">
        <v>22</v>
      </c>
      <c r="C300" s="27" t="s">
        <v>212</v>
      </c>
      <c r="D300" s="27" t="s">
        <v>71</v>
      </c>
      <c r="E300" s="36">
        <v>2013</v>
      </c>
      <c r="F300" s="27" t="s">
        <v>32</v>
      </c>
      <c r="G300" s="29">
        <v>12700770</v>
      </c>
      <c r="H300" s="2"/>
      <c r="I300" s="3">
        <v>2</v>
      </c>
      <c r="J300" s="38" t="str">
        <f t="shared" si="0"/>
        <v>Pref. Mun. Solidão2011</v>
      </c>
    </row>
    <row r="301" spans="1:10">
      <c r="A301" s="2"/>
      <c r="B301" s="33" t="s">
        <v>22</v>
      </c>
      <c r="C301" s="33" t="s">
        <v>169</v>
      </c>
      <c r="D301" s="33" t="s">
        <v>42</v>
      </c>
      <c r="E301" s="40" t="s">
        <v>43</v>
      </c>
      <c r="F301" s="33" t="s">
        <v>28</v>
      </c>
      <c r="G301" s="35">
        <v>13400939</v>
      </c>
      <c r="H301" s="2"/>
      <c r="I301" s="3">
        <v>2</v>
      </c>
      <c r="J301" s="38" t="str">
        <f t="shared" si="0"/>
        <v>Pref. Mun. Surubim2012</v>
      </c>
    </row>
    <row r="302" spans="1:10">
      <c r="A302" s="2"/>
      <c r="B302" s="27" t="s">
        <v>22</v>
      </c>
      <c r="C302" s="27" t="s">
        <v>169</v>
      </c>
      <c r="D302" s="27" t="s">
        <v>71</v>
      </c>
      <c r="E302" s="36">
        <v>2013</v>
      </c>
      <c r="F302" s="27" t="s">
        <v>28</v>
      </c>
      <c r="G302" s="29">
        <v>12600404</v>
      </c>
      <c r="H302" s="2"/>
      <c r="I302" s="3">
        <v>2</v>
      </c>
      <c r="J302" s="38" t="str">
        <f t="shared" si="0"/>
        <v>Pref. Mun. Surubim2011</v>
      </c>
    </row>
    <row r="303" spans="1:10">
      <c r="A303" s="2"/>
      <c r="B303" s="27" t="s">
        <v>22</v>
      </c>
      <c r="C303" s="27" t="s">
        <v>159</v>
      </c>
      <c r="D303" s="27" t="s">
        <v>42</v>
      </c>
      <c r="E303" s="36" t="s">
        <v>43</v>
      </c>
      <c r="F303" s="27" t="s">
        <v>28</v>
      </c>
      <c r="G303" s="29">
        <v>13400794</v>
      </c>
      <c r="H303" s="2"/>
      <c r="I303" s="3">
        <v>2</v>
      </c>
      <c r="J303" s="38" t="str">
        <f t="shared" si="0"/>
        <v>Pref. Mun. Tacaimbó2012</v>
      </c>
    </row>
    <row r="304" spans="1:10">
      <c r="A304" s="2"/>
      <c r="B304" s="33" t="s">
        <v>22</v>
      </c>
      <c r="C304" s="33" t="s">
        <v>159</v>
      </c>
      <c r="D304" s="33" t="s">
        <v>71</v>
      </c>
      <c r="E304" s="40">
        <v>2013</v>
      </c>
      <c r="F304" s="33" t="s">
        <v>28</v>
      </c>
      <c r="G304" s="35">
        <v>12401973</v>
      </c>
      <c r="H304" s="2"/>
      <c r="I304" s="3">
        <v>2</v>
      </c>
      <c r="J304" s="38" t="str">
        <f t="shared" si="0"/>
        <v>Pref. Mun. Tacaimbó2011</v>
      </c>
    </row>
    <row r="305" spans="1:10">
      <c r="A305" s="2"/>
      <c r="B305" s="27" t="s">
        <v>22</v>
      </c>
      <c r="C305" s="27" t="s">
        <v>117</v>
      </c>
      <c r="D305" s="27" t="s">
        <v>71</v>
      </c>
      <c r="E305" s="36" t="s">
        <v>43</v>
      </c>
      <c r="F305" s="27" t="s">
        <v>28</v>
      </c>
      <c r="G305" s="29">
        <v>12700733</v>
      </c>
      <c r="H305" s="2"/>
      <c r="I305" s="3">
        <v>2</v>
      </c>
      <c r="J305" s="38" t="str">
        <f t="shared" si="0"/>
        <v>Pref. Mun. Tacaratu2011</v>
      </c>
    </row>
    <row r="306" spans="1:10">
      <c r="A306" s="2"/>
      <c r="B306" s="33" t="s">
        <v>22</v>
      </c>
      <c r="C306" s="33" t="s">
        <v>117</v>
      </c>
      <c r="D306" s="33" t="s">
        <v>76</v>
      </c>
      <c r="E306" s="40" t="s">
        <v>43</v>
      </c>
      <c r="F306" s="33" t="s">
        <v>28</v>
      </c>
      <c r="G306" s="35">
        <v>14500644</v>
      </c>
      <c r="H306" s="2"/>
      <c r="I306" s="3">
        <v>2</v>
      </c>
      <c r="J306" s="38" t="str">
        <f t="shared" si="0"/>
        <v>Pref. Mun. Tacaratu2013</v>
      </c>
    </row>
    <row r="307" spans="1:10">
      <c r="A307" s="2"/>
      <c r="B307" s="27" t="s">
        <v>22</v>
      </c>
      <c r="C307" s="27" t="s">
        <v>136</v>
      </c>
      <c r="D307" s="27" t="s">
        <v>42</v>
      </c>
      <c r="E307" s="36" t="s">
        <v>43</v>
      </c>
      <c r="F307" s="27" t="s">
        <v>32</v>
      </c>
      <c r="G307" s="29">
        <v>13300416</v>
      </c>
      <c r="H307" s="2"/>
      <c r="I307" s="3">
        <v>2</v>
      </c>
      <c r="J307" s="38" t="str">
        <f t="shared" si="0"/>
        <v>Pref. Mun. Tamandaré2012</v>
      </c>
    </row>
    <row r="308" spans="1:10">
      <c r="A308" s="2"/>
      <c r="B308" s="33" t="s">
        <v>22</v>
      </c>
      <c r="C308" s="33" t="s">
        <v>136</v>
      </c>
      <c r="D308" s="33" t="s">
        <v>71</v>
      </c>
      <c r="E308" s="40">
        <v>2013</v>
      </c>
      <c r="F308" s="33" t="s">
        <v>32</v>
      </c>
      <c r="G308" s="35">
        <v>12300238</v>
      </c>
      <c r="H308" s="2"/>
      <c r="I308" s="3">
        <v>2</v>
      </c>
      <c r="J308" s="38" t="str">
        <f t="shared" si="0"/>
        <v>Pref. Mun. Tamandaré2011</v>
      </c>
    </row>
    <row r="309" spans="1:10">
      <c r="A309" s="2"/>
      <c r="B309" s="27" t="s">
        <v>22</v>
      </c>
      <c r="C309" s="27" t="s">
        <v>112</v>
      </c>
      <c r="D309" s="27" t="s">
        <v>71</v>
      </c>
      <c r="E309" s="36" t="s">
        <v>43</v>
      </c>
      <c r="F309" s="27" t="s">
        <v>32</v>
      </c>
      <c r="G309" s="29">
        <v>12600416</v>
      </c>
      <c r="H309" s="2"/>
      <c r="I309" s="3">
        <v>2</v>
      </c>
      <c r="J309" s="38" t="str">
        <f t="shared" si="0"/>
        <v>Pref. Mun. Taquaritinga do Norte2011</v>
      </c>
    </row>
    <row r="310" spans="1:10">
      <c r="A310" s="2"/>
      <c r="B310" s="33" t="s">
        <v>22</v>
      </c>
      <c r="C310" s="33" t="s">
        <v>112</v>
      </c>
      <c r="D310" s="33" t="s">
        <v>42</v>
      </c>
      <c r="E310" s="40" t="s">
        <v>43</v>
      </c>
      <c r="F310" s="33" t="s">
        <v>32</v>
      </c>
      <c r="G310" s="35">
        <v>13600448</v>
      </c>
      <c r="H310" s="2"/>
      <c r="I310" s="3">
        <v>2</v>
      </c>
      <c r="J310" s="38" t="str">
        <f t="shared" si="0"/>
        <v>Pref. Mun. Taquaritinga do Norte2012</v>
      </c>
    </row>
    <row r="311" spans="1:10">
      <c r="A311" s="2"/>
      <c r="B311" s="27" t="s">
        <v>22</v>
      </c>
      <c r="C311" s="27" t="s">
        <v>114</v>
      </c>
      <c r="D311" s="27" t="s">
        <v>71</v>
      </c>
      <c r="E311" s="36" t="s">
        <v>43</v>
      </c>
      <c r="F311" s="27" t="s">
        <v>28</v>
      </c>
      <c r="G311" s="29">
        <v>12600570</v>
      </c>
      <c r="H311" s="2"/>
      <c r="I311" s="3">
        <v>2</v>
      </c>
      <c r="J311" s="38" t="str">
        <f t="shared" si="0"/>
        <v>Pref. Mun. Timbaúba2011</v>
      </c>
    </row>
    <row r="312" spans="1:10">
      <c r="A312" s="2"/>
      <c r="B312" s="33" t="s">
        <v>22</v>
      </c>
      <c r="C312" s="33" t="s">
        <v>114</v>
      </c>
      <c r="D312" s="33" t="s">
        <v>42</v>
      </c>
      <c r="E312" s="40" t="s">
        <v>43</v>
      </c>
      <c r="F312" s="33" t="s">
        <v>28</v>
      </c>
      <c r="G312" s="35">
        <v>13600450</v>
      </c>
      <c r="H312" s="2"/>
      <c r="I312" s="3">
        <v>2</v>
      </c>
      <c r="J312" s="38" t="str">
        <f t="shared" si="0"/>
        <v>Pref. Mun. Timbaúba2012</v>
      </c>
    </row>
    <row r="313" spans="1:10">
      <c r="A313" s="2"/>
      <c r="B313" s="27" t="s">
        <v>22</v>
      </c>
      <c r="C313" s="27" t="s">
        <v>195</v>
      </c>
      <c r="D313" s="27" t="s">
        <v>42</v>
      </c>
      <c r="E313" s="36" t="s">
        <v>43</v>
      </c>
      <c r="F313" s="27" t="s">
        <v>32</v>
      </c>
      <c r="G313" s="29">
        <v>13600424</v>
      </c>
      <c r="H313" s="2"/>
      <c r="I313" s="3">
        <v>2</v>
      </c>
      <c r="J313" s="38" t="str">
        <f t="shared" si="0"/>
        <v>Pref. Mun. Toritama2012</v>
      </c>
    </row>
    <row r="314" spans="1:10">
      <c r="A314" s="2"/>
      <c r="B314" s="33" t="s">
        <v>22</v>
      </c>
      <c r="C314" s="33" t="s">
        <v>195</v>
      </c>
      <c r="D314" s="33" t="s">
        <v>71</v>
      </c>
      <c r="E314" s="40">
        <v>2013</v>
      </c>
      <c r="F314" s="33" t="s">
        <v>28</v>
      </c>
      <c r="G314" s="35">
        <v>12600428</v>
      </c>
      <c r="H314" s="2"/>
      <c r="I314" s="3">
        <v>2</v>
      </c>
      <c r="J314" s="38" t="str">
        <f t="shared" si="0"/>
        <v>Pref. Mun. Toritama2011</v>
      </c>
    </row>
    <row r="315" spans="1:10">
      <c r="A315" s="2"/>
      <c r="B315" s="27" t="s">
        <v>22</v>
      </c>
      <c r="C315" s="27" t="s">
        <v>119</v>
      </c>
      <c r="D315" s="27" t="s">
        <v>42</v>
      </c>
      <c r="E315" s="36" t="s">
        <v>43</v>
      </c>
      <c r="F315" s="27" t="s">
        <v>32</v>
      </c>
      <c r="G315" s="29">
        <v>13019004</v>
      </c>
      <c r="H315" s="2"/>
      <c r="I315" s="3">
        <v>2</v>
      </c>
      <c r="J315" s="38" t="str">
        <f t="shared" si="0"/>
        <v>Pref. Mun. Tracunhaém2012</v>
      </c>
    </row>
    <row r="316" spans="1:10">
      <c r="A316" s="2"/>
      <c r="B316" s="33" t="s">
        <v>22</v>
      </c>
      <c r="C316" s="33" t="s">
        <v>119</v>
      </c>
      <c r="D316" s="33" t="s">
        <v>71</v>
      </c>
      <c r="E316" s="40">
        <v>2013</v>
      </c>
      <c r="F316" s="33" t="s">
        <v>32</v>
      </c>
      <c r="G316" s="35">
        <v>12024934</v>
      </c>
      <c r="H316" s="2"/>
      <c r="I316" s="3">
        <v>2</v>
      </c>
      <c r="J316" s="38" t="str">
        <f t="shared" si="0"/>
        <v>Pref. Mun. Tracunhaém2011</v>
      </c>
    </row>
    <row r="317" spans="1:10">
      <c r="A317" s="2"/>
      <c r="B317" s="27" t="s">
        <v>22</v>
      </c>
      <c r="C317" s="27" t="s">
        <v>120</v>
      </c>
      <c r="D317" s="27" t="s">
        <v>71</v>
      </c>
      <c r="E317" s="36" t="s">
        <v>43</v>
      </c>
      <c r="F317" s="27" t="s">
        <v>28</v>
      </c>
      <c r="G317" s="29">
        <v>12700848</v>
      </c>
      <c r="H317" s="2"/>
      <c r="I317" s="3">
        <v>2</v>
      </c>
      <c r="J317" s="38" t="str">
        <f t="shared" si="0"/>
        <v>Pref. Mun. Tupanatinga2011</v>
      </c>
    </row>
    <row r="318" spans="1:10">
      <c r="A318" s="2"/>
      <c r="B318" s="33" t="s">
        <v>22</v>
      </c>
      <c r="C318" s="33" t="s">
        <v>120</v>
      </c>
      <c r="D318" s="33" t="s">
        <v>42</v>
      </c>
      <c r="E318" s="40" t="s">
        <v>43</v>
      </c>
      <c r="F318" s="33" t="s">
        <v>32</v>
      </c>
      <c r="G318" s="35">
        <v>13700959</v>
      </c>
      <c r="H318" s="2"/>
      <c r="I318" s="3">
        <v>2</v>
      </c>
      <c r="J318" s="38" t="str">
        <f t="shared" si="0"/>
        <v>Pref. Mun. Tupanatinga2012</v>
      </c>
    </row>
    <row r="319" spans="1:10">
      <c r="A319" s="2"/>
      <c r="B319" s="33" t="s">
        <v>22</v>
      </c>
      <c r="C319" s="33" t="s">
        <v>121</v>
      </c>
      <c r="D319" s="33" t="s">
        <v>71</v>
      </c>
      <c r="E319" s="40" t="s">
        <v>43</v>
      </c>
      <c r="F319" s="33" t="s">
        <v>28</v>
      </c>
      <c r="G319" s="35">
        <v>12700885</v>
      </c>
      <c r="H319" s="2"/>
      <c r="I319" s="3">
        <v>2</v>
      </c>
      <c r="J319" s="38" t="str">
        <f t="shared" si="0"/>
        <v>Pref. Mun. Venturosa2011</v>
      </c>
    </row>
    <row r="320" spans="1:10">
      <c r="A320" s="2"/>
      <c r="B320" s="27" t="s">
        <v>22</v>
      </c>
      <c r="C320" s="27" t="s">
        <v>121</v>
      </c>
      <c r="D320" s="27" t="s">
        <v>42</v>
      </c>
      <c r="E320" s="36" t="s">
        <v>43</v>
      </c>
      <c r="F320" s="27" t="s">
        <v>28</v>
      </c>
      <c r="G320" s="29">
        <v>13700807</v>
      </c>
      <c r="H320" s="2"/>
      <c r="I320" s="3">
        <v>2</v>
      </c>
      <c r="J320" s="38" t="str">
        <f t="shared" si="0"/>
        <v>Pref. Mun. Venturosa2012</v>
      </c>
    </row>
    <row r="321" spans="1:10">
      <c r="A321" s="2"/>
      <c r="B321" s="27" t="s">
        <v>22</v>
      </c>
      <c r="C321" s="27" t="s">
        <v>202</v>
      </c>
      <c r="D321" s="27" t="s">
        <v>42</v>
      </c>
      <c r="E321" s="36" t="s">
        <v>43</v>
      </c>
      <c r="F321" s="27" t="s">
        <v>32</v>
      </c>
      <c r="G321" s="29">
        <v>13600576</v>
      </c>
      <c r="H321" s="2"/>
      <c r="I321" s="3">
        <v>2</v>
      </c>
      <c r="J321" s="38" t="str">
        <f t="shared" si="0"/>
        <v>Pref. Mun. Vicência2012</v>
      </c>
    </row>
    <row r="322" spans="1:10">
      <c r="A322" s="2"/>
      <c r="B322" s="33" t="s">
        <v>22</v>
      </c>
      <c r="C322" s="33" t="s">
        <v>202</v>
      </c>
      <c r="D322" s="33" t="s">
        <v>71</v>
      </c>
      <c r="E322" s="40">
        <v>2013</v>
      </c>
      <c r="F322" s="33" t="s">
        <v>28</v>
      </c>
      <c r="G322" s="35">
        <v>12600453</v>
      </c>
      <c r="H322" s="2"/>
      <c r="I322" s="3">
        <v>2</v>
      </c>
      <c r="J322" s="38" t="str">
        <f t="shared" si="0"/>
        <v>Pref. Mun. Vicência2011</v>
      </c>
    </row>
    <row r="323" spans="1:10">
      <c r="A323" s="2"/>
      <c r="B323" s="33" t="s">
        <v>22</v>
      </c>
      <c r="C323" s="33" t="s">
        <v>147</v>
      </c>
      <c r="D323" s="33" t="s">
        <v>42</v>
      </c>
      <c r="E323" s="40" t="s">
        <v>43</v>
      </c>
      <c r="F323" s="33" t="s">
        <v>32</v>
      </c>
      <c r="G323" s="35">
        <v>13300349</v>
      </c>
      <c r="H323" s="2"/>
      <c r="I323" s="3">
        <v>2</v>
      </c>
      <c r="J323" s="38" t="str">
        <f t="shared" si="0"/>
        <v>Pref. Mun. Xexéu2012</v>
      </c>
    </row>
    <row r="324" spans="1:10">
      <c r="A324" s="2"/>
      <c r="B324" s="27" t="s">
        <v>22</v>
      </c>
      <c r="C324" s="27" t="s">
        <v>147</v>
      </c>
      <c r="D324" s="27" t="s">
        <v>71</v>
      </c>
      <c r="E324" s="36">
        <v>2013</v>
      </c>
      <c r="F324" s="27" t="s">
        <v>32</v>
      </c>
      <c r="G324" s="29">
        <v>12300524</v>
      </c>
      <c r="H324" s="2"/>
      <c r="I324" s="3">
        <v>2</v>
      </c>
      <c r="J324" s="38" t="str">
        <f t="shared" si="0"/>
        <v>Pref. Mun. Xexéu2011</v>
      </c>
    </row>
    <row r="325" spans="1:10">
      <c r="A325" s="2"/>
      <c r="B325" s="27" t="s">
        <v>22</v>
      </c>
      <c r="C325" s="27" t="s">
        <v>38</v>
      </c>
      <c r="D325" s="27" t="s">
        <v>26</v>
      </c>
      <c r="E325" s="36">
        <v>2013</v>
      </c>
      <c r="F325" s="27" t="s">
        <v>32</v>
      </c>
      <c r="G325" s="29">
        <v>11039190</v>
      </c>
      <c r="H325" s="2"/>
      <c r="I325" s="3">
        <v>1</v>
      </c>
      <c r="J325" s="38" t="str">
        <f t="shared" si="0"/>
        <v>Pref. Cidade do Recife2010</v>
      </c>
    </row>
    <row r="326" spans="1:10">
      <c r="A326" s="2"/>
      <c r="B326" s="33" t="s">
        <v>22</v>
      </c>
      <c r="C326" s="33" t="s">
        <v>127</v>
      </c>
      <c r="D326" s="33" t="s">
        <v>71</v>
      </c>
      <c r="E326" s="40">
        <v>2013</v>
      </c>
      <c r="F326" s="33" t="s">
        <v>28</v>
      </c>
      <c r="G326" s="35">
        <v>12025124</v>
      </c>
      <c r="H326" s="2"/>
      <c r="I326" s="3">
        <v>1</v>
      </c>
      <c r="J326" s="38" t="str">
        <f t="shared" si="0"/>
        <v>Pref. Mun. Abreu e Lima2011</v>
      </c>
    </row>
    <row r="327" spans="1:10">
      <c r="A327" s="2"/>
      <c r="B327" s="27" t="s">
        <v>22</v>
      </c>
      <c r="C327" s="27" t="s">
        <v>226</v>
      </c>
      <c r="D327" s="27" t="s">
        <v>71</v>
      </c>
      <c r="E327" s="36">
        <v>2013</v>
      </c>
      <c r="F327" s="27" t="s">
        <v>32</v>
      </c>
      <c r="G327" s="29">
        <v>12800351</v>
      </c>
      <c r="H327" s="2"/>
      <c r="I327" s="3">
        <v>1</v>
      </c>
      <c r="J327" s="38" t="str">
        <f t="shared" si="0"/>
        <v>Pref. Mun. Afrânio2011</v>
      </c>
    </row>
    <row r="328" spans="1:10">
      <c r="A328" s="2"/>
      <c r="B328" s="33" t="s">
        <v>22</v>
      </c>
      <c r="C328" s="33" t="s">
        <v>157</v>
      </c>
      <c r="D328" s="33" t="s">
        <v>71</v>
      </c>
      <c r="E328" s="40">
        <v>2013</v>
      </c>
      <c r="F328" s="33" t="s">
        <v>28</v>
      </c>
      <c r="G328" s="35">
        <v>12401810</v>
      </c>
      <c r="H328" s="2"/>
      <c r="I328" s="3">
        <v>1</v>
      </c>
      <c r="J328" s="38" t="str">
        <f t="shared" si="0"/>
        <v>Pref. Mun. Agrestina2011</v>
      </c>
    </row>
    <row r="329" spans="1:10">
      <c r="A329" s="2"/>
      <c r="B329" s="27" t="s">
        <v>22</v>
      </c>
      <c r="C329" s="27" t="s">
        <v>33</v>
      </c>
      <c r="D329" s="27" t="s">
        <v>26</v>
      </c>
      <c r="E329" s="36" t="s">
        <v>43</v>
      </c>
      <c r="F329" s="27" t="s">
        <v>28</v>
      </c>
      <c r="G329" s="29">
        <v>11300309</v>
      </c>
      <c r="H329" s="2"/>
      <c r="I329" s="3">
        <v>1</v>
      </c>
      <c r="J329" s="38" t="str">
        <f t="shared" si="0"/>
        <v>Pref. Mun. Água Preta2010</v>
      </c>
    </row>
    <row r="330" spans="1:10">
      <c r="A330" s="2"/>
      <c r="B330" s="27" t="s">
        <v>22</v>
      </c>
      <c r="C330" s="27" t="s">
        <v>236</v>
      </c>
      <c r="D330" s="27" t="s">
        <v>71</v>
      </c>
      <c r="E330" s="36">
        <v>2013</v>
      </c>
      <c r="F330" s="27" t="s">
        <v>133</v>
      </c>
      <c r="G330" s="29">
        <v>12800491</v>
      </c>
      <c r="H330" s="2"/>
      <c r="I330" s="3">
        <v>1</v>
      </c>
      <c r="J330" s="38" t="str">
        <f t="shared" si="0"/>
        <v>Pref. Mun. Araripina2011</v>
      </c>
    </row>
    <row r="331" spans="1:10">
      <c r="A331" s="2"/>
      <c r="B331" s="33" t="s">
        <v>22</v>
      </c>
      <c r="C331" s="33" t="s">
        <v>154</v>
      </c>
      <c r="D331" s="33" t="s">
        <v>71</v>
      </c>
      <c r="E331" s="40">
        <v>2013</v>
      </c>
      <c r="F331" s="33" t="s">
        <v>28</v>
      </c>
      <c r="G331" s="35">
        <v>12401020</v>
      </c>
      <c r="H331" s="2"/>
      <c r="I331" s="3">
        <v>1</v>
      </c>
      <c r="J331" s="38" t="str">
        <f t="shared" si="0"/>
        <v>Pref. Mun. Barra de Guabiraba2011</v>
      </c>
    </row>
    <row r="332" spans="1:10">
      <c r="A332" s="2"/>
      <c r="B332" s="27" t="s">
        <v>22</v>
      </c>
      <c r="C332" s="27" t="s">
        <v>164</v>
      </c>
      <c r="D332" s="27" t="s">
        <v>71</v>
      </c>
      <c r="E332" s="36">
        <v>2013</v>
      </c>
      <c r="F332" s="27" t="s">
        <v>32</v>
      </c>
      <c r="G332" s="29">
        <v>12402011</v>
      </c>
      <c r="H332" s="2"/>
      <c r="I332" s="3">
        <v>1</v>
      </c>
      <c r="J332" s="38" t="str">
        <f t="shared" si="0"/>
        <v>Pref. Mun. Belo Jardim2011</v>
      </c>
    </row>
    <row r="333" spans="1:10">
      <c r="A333" s="2"/>
      <c r="B333" s="27" t="s">
        <v>22</v>
      </c>
      <c r="C333" s="27" t="s">
        <v>69</v>
      </c>
      <c r="D333" s="27" t="s">
        <v>26</v>
      </c>
      <c r="E333" s="36">
        <v>2013</v>
      </c>
      <c r="F333" s="27" t="s">
        <v>28</v>
      </c>
      <c r="G333" s="29">
        <v>11401138</v>
      </c>
      <c r="H333" s="2"/>
      <c r="I333" s="3">
        <v>1</v>
      </c>
      <c r="J333" s="38" t="str">
        <f t="shared" si="0"/>
        <v>Pref. Mun. Caruaru2010</v>
      </c>
    </row>
    <row r="334" spans="1:10">
      <c r="A334" s="2"/>
      <c r="B334" s="33" t="s">
        <v>22</v>
      </c>
      <c r="C334" s="33" t="s">
        <v>107</v>
      </c>
      <c r="D334" s="33" t="s">
        <v>71</v>
      </c>
      <c r="E334" s="40" t="s">
        <v>43</v>
      </c>
      <c r="F334" s="33" t="s">
        <v>28</v>
      </c>
      <c r="G334" s="35">
        <v>12600258</v>
      </c>
      <c r="H334" s="2"/>
      <c r="I334" s="3">
        <v>1</v>
      </c>
      <c r="J334" s="38" t="str">
        <f t="shared" si="0"/>
        <v>Pref. Mun. Casinhas2011</v>
      </c>
    </row>
    <row r="335" spans="1:10">
      <c r="A335" s="2"/>
      <c r="B335" s="27" t="s">
        <v>22</v>
      </c>
      <c r="C335" s="27" t="s">
        <v>258</v>
      </c>
      <c r="D335" s="27" t="s">
        <v>42</v>
      </c>
      <c r="E335" s="36">
        <v>2013</v>
      </c>
      <c r="F335" s="27" t="s">
        <v>28</v>
      </c>
      <c r="G335" s="29">
        <v>13019351</v>
      </c>
      <c r="H335" s="2"/>
      <c r="I335" s="3">
        <v>1</v>
      </c>
      <c r="J335" s="38" t="str">
        <f t="shared" si="0"/>
        <v>Pref. Mun. Chã de Alegria2012</v>
      </c>
    </row>
    <row r="336" spans="1:10">
      <c r="A336" s="2"/>
      <c r="B336" s="27" t="s">
        <v>22</v>
      </c>
      <c r="C336" s="27" t="s">
        <v>153</v>
      </c>
      <c r="D336" s="27" t="s">
        <v>71</v>
      </c>
      <c r="E336" s="36">
        <v>2013</v>
      </c>
      <c r="F336" s="27" t="s">
        <v>28</v>
      </c>
      <c r="G336" s="29">
        <v>12300550</v>
      </c>
      <c r="H336" s="2"/>
      <c r="I336" s="3">
        <v>1</v>
      </c>
      <c r="J336" s="38" t="str">
        <f t="shared" si="0"/>
        <v>Pref. Mun. Cortês2011</v>
      </c>
    </row>
    <row r="337" spans="1:10">
      <c r="A337" s="2"/>
      <c r="B337" s="33" t="s">
        <v>22</v>
      </c>
      <c r="C337" s="33" t="s">
        <v>192</v>
      </c>
      <c r="D337" s="33" t="s">
        <v>71</v>
      </c>
      <c r="E337" s="40">
        <v>2013</v>
      </c>
      <c r="F337" s="33" t="s">
        <v>32</v>
      </c>
      <c r="G337" s="35">
        <v>12600271</v>
      </c>
      <c r="H337" s="2"/>
      <c r="I337" s="3">
        <v>1</v>
      </c>
      <c r="J337" s="38" t="str">
        <f t="shared" si="0"/>
        <v>Pref. Mun. Feira Nova2011</v>
      </c>
    </row>
    <row r="338" spans="1:10">
      <c r="A338" s="2"/>
      <c r="B338" s="27" t="s">
        <v>22</v>
      </c>
      <c r="C338" s="27" t="s">
        <v>200</v>
      </c>
      <c r="D338" s="27" t="s">
        <v>42</v>
      </c>
      <c r="E338" s="36" t="s">
        <v>43</v>
      </c>
      <c r="F338" s="27" t="s">
        <v>28</v>
      </c>
      <c r="G338" s="29">
        <v>13600503</v>
      </c>
      <c r="H338" s="2"/>
      <c r="I338" s="3">
        <v>1</v>
      </c>
      <c r="J338" s="38" t="str">
        <f t="shared" si="0"/>
        <v>Pref. Mun. Frei Miguelinho2012</v>
      </c>
    </row>
    <row r="339" spans="1:10">
      <c r="A339" s="2"/>
      <c r="B339" s="27" t="s">
        <v>22</v>
      </c>
      <c r="C339" s="27" t="s">
        <v>256</v>
      </c>
      <c r="D339" s="27" t="s">
        <v>71</v>
      </c>
      <c r="E339" s="36">
        <v>2013</v>
      </c>
      <c r="F339" s="27" t="s">
        <v>28</v>
      </c>
      <c r="G339" s="29">
        <v>12901337</v>
      </c>
      <c r="H339" s="2"/>
      <c r="I339" s="3">
        <v>1</v>
      </c>
      <c r="J339" s="38" t="str">
        <f t="shared" si="0"/>
        <v>Pref. Mun. Ibirajuba2011</v>
      </c>
    </row>
    <row r="340" spans="1:10">
      <c r="A340" s="2"/>
      <c r="B340" s="33" t="s">
        <v>22</v>
      </c>
      <c r="C340" s="33" t="s">
        <v>214</v>
      </c>
      <c r="D340" s="33" t="s">
        <v>71</v>
      </c>
      <c r="E340" s="40">
        <v>2013</v>
      </c>
      <c r="F340" s="33" t="s">
        <v>32</v>
      </c>
      <c r="G340" s="35">
        <v>12700691</v>
      </c>
      <c r="H340" s="2"/>
      <c r="I340" s="3">
        <v>1</v>
      </c>
      <c r="J340" s="38" t="str">
        <f t="shared" si="0"/>
        <v>Pref. Mun. Ingazeira2011</v>
      </c>
    </row>
    <row r="341" spans="1:10">
      <c r="A341" s="2"/>
      <c r="B341" s="27" t="s">
        <v>22</v>
      </c>
      <c r="C341" s="27" t="s">
        <v>243</v>
      </c>
      <c r="D341" s="27" t="s">
        <v>71</v>
      </c>
      <c r="E341" s="36">
        <v>2013</v>
      </c>
      <c r="F341" s="27" t="s">
        <v>28</v>
      </c>
      <c r="G341" s="29">
        <v>12800570</v>
      </c>
      <c r="H341" s="2"/>
      <c r="I341" s="3">
        <v>1</v>
      </c>
      <c r="J341" s="38" t="str">
        <f t="shared" si="0"/>
        <v>Pref. Mun. Ipubi2011</v>
      </c>
    </row>
    <row r="342" spans="1:10">
      <c r="A342" s="2"/>
      <c r="B342" s="33" t="s">
        <v>22</v>
      </c>
      <c r="C342" s="33" t="s">
        <v>110</v>
      </c>
      <c r="D342" s="33" t="s">
        <v>71</v>
      </c>
      <c r="E342" s="40">
        <v>2013</v>
      </c>
      <c r="F342" s="33" t="s">
        <v>28</v>
      </c>
      <c r="G342" s="35">
        <v>12024855</v>
      </c>
      <c r="H342" s="2"/>
      <c r="I342" s="3">
        <v>1</v>
      </c>
      <c r="J342" s="38" t="str">
        <f t="shared" si="0"/>
        <v>Pref. Mun. Itapissuma2011</v>
      </c>
    </row>
    <row r="343" spans="1:10">
      <c r="A343" s="2"/>
      <c r="B343" s="33" t="s">
        <v>22</v>
      </c>
      <c r="C343" s="33" t="s">
        <v>152</v>
      </c>
      <c r="D343" s="33" t="s">
        <v>42</v>
      </c>
      <c r="E343" s="40" t="s">
        <v>43</v>
      </c>
      <c r="F343" s="33" t="s">
        <v>32</v>
      </c>
      <c r="G343" s="35">
        <v>13300430</v>
      </c>
      <c r="H343" s="2"/>
      <c r="I343" s="3">
        <v>1</v>
      </c>
      <c r="J343" s="38" t="str">
        <f t="shared" si="0"/>
        <v>Pref. Mun. Jaqueira2012</v>
      </c>
    </row>
    <row r="344" spans="1:10">
      <c r="A344" s="2"/>
      <c r="B344" s="27" t="s">
        <v>22</v>
      </c>
      <c r="C344" s="27" t="s">
        <v>160</v>
      </c>
      <c r="D344" s="27" t="s">
        <v>71</v>
      </c>
      <c r="E344" s="36">
        <v>2013</v>
      </c>
      <c r="F344" s="27" t="s">
        <v>28</v>
      </c>
      <c r="G344" s="29">
        <v>12401936</v>
      </c>
      <c r="H344" s="2"/>
      <c r="I344" s="3">
        <v>1</v>
      </c>
      <c r="J344" s="38" t="str">
        <f t="shared" si="0"/>
        <v>Pref. Mun. Jataúba2011</v>
      </c>
    </row>
    <row r="345" spans="1:10">
      <c r="A345" s="2"/>
      <c r="B345" s="27" t="s">
        <v>22</v>
      </c>
      <c r="C345" s="27" t="s">
        <v>225</v>
      </c>
      <c r="D345" s="27" t="s">
        <v>71</v>
      </c>
      <c r="E345" s="36">
        <v>2013</v>
      </c>
      <c r="F345" s="27" t="s">
        <v>32</v>
      </c>
      <c r="G345" s="29">
        <v>12800338</v>
      </c>
      <c r="H345" s="1"/>
      <c r="I345" s="3">
        <v>1</v>
      </c>
      <c r="J345" s="38" t="str">
        <f t="shared" si="0"/>
        <v>Pref. Mun. Lagoa Grande2011</v>
      </c>
    </row>
    <row r="346" spans="1:10">
      <c r="A346" s="2"/>
      <c r="B346" s="27" t="s">
        <v>22</v>
      </c>
      <c r="C346" s="27" t="s">
        <v>228</v>
      </c>
      <c r="D346" s="27" t="s">
        <v>71</v>
      </c>
      <c r="E346" s="36">
        <v>2013</v>
      </c>
      <c r="F346" s="27" t="s">
        <v>28</v>
      </c>
      <c r="G346" s="29">
        <v>12800375</v>
      </c>
      <c r="H346" s="2"/>
      <c r="I346" s="3">
        <v>1</v>
      </c>
      <c r="J346" s="38" t="str">
        <f t="shared" si="0"/>
        <v>Pref. Mun. Orocó2011</v>
      </c>
    </row>
    <row r="347" spans="1:10">
      <c r="A347" s="2"/>
      <c r="B347" s="33" t="s">
        <v>22</v>
      </c>
      <c r="C347" s="33" t="s">
        <v>92</v>
      </c>
      <c r="D347" s="33" t="s">
        <v>26</v>
      </c>
      <c r="E347" s="40">
        <v>2013</v>
      </c>
      <c r="F347" s="33" t="s">
        <v>32</v>
      </c>
      <c r="G347" s="35">
        <v>11800458</v>
      </c>
      <c r="H347" s="2"/>
      <c r="I347" s="3">
        <v>1</v>
      </c>
      <c r="J347" s="38" t="str">
        <f t="shared" si="0"/>
        <v>Pref. Mun. Ouricuri2010</v>
      </c>
    </row>
    <row r="348" spans="1:10">
      <c r="A348" s="2"/>
      <c r="B348" s="33" t="s">
        <v>22</v>
      </c>
      <c r="C348" s="33" t="s">
        <v>257</v>
      </c>
      <c r="D348" s="33" t="s">
        <v>71</v>
      </c>
      <c r="E348" s="40">
        <v>2013</v>
      </c>
      <c r="F348" s="33" t="s">
        <v>32</v>
      </c>
      <c r="G348" s="35">
        <v>12901398</v>
      </c>
      <c r="H348" s="2"/>
      <c r="I348" s="3">
        <v>1</v>
      </c>
      <c r="J348" s="38" t="str">
        <f t="shared" si="0"/>
        <v>Pref. Mun. Palmeirina2011</v>
      </c>
    </row>
    <row r="349" spans="1:10">
      <c r="A349" s="2"/>
      <c r="B349" s="27" t="s">
        <v>22</v>
      </c>
      <c r="C349" s="27" t="s">
        <v>217</v>
      </c>
      <c r="D349" s="27" t="s">
        <v>71</v>
      </c>
      <c r="E349" s="36">
        <v>2013</v>
      </c>
      <c r="F349" s="27" t="s">
        <v>32</v>
      </c>
      <c r="G349" s="29">
        <v>12700721</v>
      </c>
      <c r="H349" s="2"/>
      <c r="I349" s="3">
        <v>1</v>
      </c>
      <c r="J349" s="38" t="str">
        <f t="shared" si="0"/>
        <v>Pref. Mun. Pedra2011</v>
      </c>
    </row>
    <row r="350" spans="1:10">
      <c r="A350" s="2"/>
      <c r="B350" s="27" t="s">
        <v>22</v>
      </c>
      <c r="C350" s="27" t="s">
        <v>233</v>
      </c>
      <c r="D350" s="27" t="s">
        <v>71</v>
      </c>
      <c r="E350" s="36">
        <v>2013</v>
      </c>
      <c r="F350" s="27" t="s">
        <v>28</v>
      </c>
      <c r="G350" s="29">
        <v>12800454</v>
      </c>
      <c r="H350" s="2"/>
      <c r="I350" s="3">
        <v>1</v>
      </c>
      <c r="J350" s="38" t="str">
        <f t="shared" si="0"/>
        <v>Pref. Mun. Petrolina2011</v>
      </c>
    </row>
    <row r="351" spans="1:10">
      <c r="A351" s="2"/>
      <c r="B351" s="27" t="s">
        <v>22</v>
      </c>
      <c r="C351" s="27" t="s">
        <v>45</v>
      </c>
      <c r="D351" s="27" t="s">
        <v>26</v>
      </c>
      <c r="E351" s="36" t="s">
        <v>43</v>
      </c>
      <c r="F351" s="27" t="s">
        <v>32</v>
      </c>
      <c r="G351" s="29">
        <v>11300360</v>
      </c>
      <c r="H351" s="2"/>
      <c r="I351" s="3">
        <v>1</v>
      </c>
      <c r="J351" s="38" t="str">
        <f t="shared" si="0"/>
        <v>Pref. Mun. Rio Formoso2010</v>
      </c>
    </row>
    <row r="352" spans="1:10">
      <c r="A352" s="2"/>
      <c r="B352" s="33" t="s">
        <v>22</v>
      </c>
      <c r="C352" s="33" t="s">
        <v>161</v>
      </c>
      <c r="D352" s="33" t="s">
        <v>42</v>
      </c>
      <c r="E352" s="40" t="s">
        <v>43</v>
      </c>
      <c r="F352" s="33" t="s">
        <v>32</v>
      </c>
      <c r="G352" s="35">
        <v>13400848</v>
      </c>
      <c r="H352" s="2"/>
      <c r="I352" s="3">
        <v>1</v>
      </c>
      <c r="J352" s="38" t="str">
        <f t="shared" si="0"/>
        <v>Pref. Mun. Sairé2012</v>
      </c>
    </row>
    <row r="353" spans="1:10">
      <c r="A353" s="2"/>
      <c r="B353" s="27" t="s">
        <v>22</v>
      </c>
      <c r="C353" s="27" t="s">
        <v>182</v>
      </c>
      <c r="D353" s="27" t="s">
        <v>42</v>
      </c>
      <c r="E353" s="36" t="s">
        <v>43</v>
      </c>
      <c r="F353" s="27" t="s">
        <v>32</v>
      </c>
      <c r="G353" s="29">
        <v>13500648</v>
      </c>
      <c r="H353" s="2"/>
      <c r="I353" s="3">
        <v>1</v>
      </c>
      <c r="J353" s="38" t="str">
        <f t="shared" si="0"/>
        <v>Pref. Mun. Salgueiro2012</v>
      </c>
    </row>
    <row r="354" spans="1:10">
      <c r="A354" s="2"/>
      <c r="B354" s="33" t="s">
        <v>22</v>
      </c>
      <c r="C354" s="33" t="s">
        <v>162</v>
      </c>
      <c r="D354" s="33" t="s">
        <v>42</v>
      </c>
      <c r="E354" s="40" t="s">
        <v>43</v>
      </c>
      <c r="F354" s="33" t="s">
        <v>28</v>
      </c>
      <c r="G354" s="35">
        <v>13400850</v>
      </c>
      <c r="H354" s="2"/>
      <c r="I354" s="3">
        <v>1</v>
      </c>
      <c r="J354" s="38" t="str">
        <f t="shared" si="0"/>
        <v>Pref. Mun. São Joaquim do Monte2012</v>
      </c>
    </row>
    <row r="355" spans="1:10">
      <c r="A355" s="2"/>
      <c r="B355" s="33" t="s">
        <v>22</v>
      </c>
      <c r="C355" s="33" t="s">
        <v>139</v>
      </c>
      <c r="D355" s="33" t="s">
        <v>71</v>
      </c>
      <c r="E355" s="40">
        <v>2013</v>
      </c>
      <c r="F355" s="33" t="s">
        <v>28</v>
      </c>
      <c r="G355" s="35">
        <v>12026694</v>
      </c>
      <c r="H355" s="2"/>
      <c r="I355" s="3">
        <v>1</v>
      </c>
      <c r="J355" s="38" t="str">
        <f t="shared" si="0"/>
        <v>Pref. Mun. São Lourenço da Mata2011</v>
      </c>
    </row>
    <row r="356" spans="1:10">
      <c r="A356" s="2"/>
      <c r="B356" s="33" t="s">
        <v>22</v>
      </c>
      <c r="C356" s="33" t="s">
        <v>220</v>
      </c>
      <c r="D356" s="33" t="s">
        <v>71</v>
      </c>
      <c r="E356" s="40">
        <v>2013</v>
      </c>
      <c r="F356" s="33" t="s">
        <v>32</v>
      </c>
      <c r="G356" s="35">
        <v>12700769</v>
      </c>
      <c r="H356" s="2"/>
      <c r="I356" s="3">
        <v>1</v>
      </c>
      <c r="J356" s="38" t="str">
        <f t="shared" si="0"/>
        <v>Pref. Mun. Tabira2011</v>
      </c>
    </row>
    <row r="357" spans="1:10">
      <c r="A357" s="2"/>
      <c r="B357" s="27" t="s">
        <v>22</v>
      </c>
      <c r="C357" s="27" t="s">
        <v>248</v>
      </c>
      <c r="D357" s="27" t="s">
        <v>71</v>
      </c>
      <c r="E357" s="36">
        <v>2013</v>
      </c>
      <c r="F357" s="27" t="s">
        <v>32</v>
      </c>
      <c r="G357" s="29">
        <v>12800820</v>
      </c>
      <c r="H357" s="2"/>
      <c r="I357" s="3">
        <v>1</v>
      </c>
      <c r="J357" s="38" t="str">
        <f t="shared" si="0"/>
        <v>Pref. Mun. Trindade2011</v>
      </c>
    </row>
    <row r="358" spans="1:10">
      <c r="A358" s="2"/>
      <c r="B358" s="27" t="s">
        <v>22</v>
      </c>
      <c r="C358" s="27" t="s">
        <v>218</v>
      </c>
      <c r="D358" s="27" t="s">
        <v>71</v>
      </c>
      <c r="E358" s="36">
        <v>2013</v>
      </c>
      <c r="F358" s="27" t="s">
        <v>32</v>
      </c>
      <c r="G358" s="29">
        <v>12700745</v>
      </c>
      <c r="H358" s="2"/>
      <c r="I358" s="3">
        <v>1</v>
      </c>
      <c r="J358" s="38" t="str">
        <f t="shared" si="0"/>
        <v>Pref. Mun. Tuparetama2011</v>
      </c>
    </row>
    <row r="359" spans="1:10">
      <c r="A359" s="2"/>
      <c r="B359" s="27" t="s">
        <v>22</v>
      </c>
      <c r="C359" s="27" t="s">
        <v>95</v>
      </c>
      <c r="D359" s="27" t="s">
        <v>71</v>
      </c>
      <c r="E359" s="36" t="s">
        <v>43</v>
      </c>
      <c r="F359" s="27" t="s">
        <v>28</v>
      </c>
      <c r="G359" s="29">
        <v>12500914</v>
      </c>
      <c r="H359" s="2"/>
      <c r="I359" s="3">
        <v>1</v>
      </c>
      <c r="J359" s="38" t="str">
        <f t="shared" si="0"/>
        <v>Pref. Mun. Verdejante2011</v>
      </c>
    </row>
    <row r="360" spans="1:10">
      <c r="A360" s="2"/>
      <c r="B360" s="27" t="s">
        <v>22</v>
      </c>
      <c r="C360" s="27" t="s">
        <v>201</v>
      </c>
      <c r="D360" s="27" t="s">
        <v>71</v>
      </c>
      <c r="E360" s="36">
        <v>2013</v>
      </c>
      <c r="F360" s="27" t="s">
        <v>28</v>
      </c>
      <c r="G360" s="29">
        <v>12600441</v>
      </c>
      <c r="H360" s="2"/>
      <c r="I360" s="3">
        <v>1</v>
      </c>
      <c r="J360" s="38" t="str">
        <f t="shared" si="0"/>
        <v>Pref. Mun. Vertentes2011</v>
      </c>
    </row>
    <row r="361" spans="1:10">
      <c r="A361" s="2"/>
      <c r="B361" s="33" t="s">
        <v>22</v>
      </c>
      <c r="C361" s="44" t="s">
        <v>206</v>
      </c>
      <c r="D361" s="33" t="s">
        <v>71</v>
      </c>
      <c r="E361" s="40">
        <v>2013</v>
      </c>
      <c r="F361" s="33" t="s">
        <v>32</v>
      </c>
      <c r="G361" s="35">
        <v>12700617</v>
      </c>
      <c r="H361" s="2"/>
      <c r="I361" s="3">
        <v>1</v>
      </c>
      <c r="J361" s="38" t="str">
        <f t="shared" si="0"/>
        <v>Prefeitura Municipal Buíque2011</v>
      </c>
    </row>
    <row r="362" spans="1:10">
      <c r="A362" s="2"/>
      <c r="B362" s="33" t="s">
        <v>22</v>
      </c>
      <c r="C362" s="27" t="s">
        <v>69</v>
      </c>
      <c r="D362" s="27" t="s">
        <v>71</v>
      </c>
      <c r="E362" s="66" t="s">
        <v>43</v>
      </c>
      <c r="F362" s="27" t="s">
        <v>28</v>
      </c>
      <c r="G362" s="29">
        <v>12401031</v>
      </c>
      <c r="H362" s="2"/>
      <c r="I362" s="3">
        <v>1</v>
      </c>
      <c r="J362" s="38" t="str">
        <f t="shared" si="0"/>
        <v>Pref. Mun. Caruaru2011</v>
      </c>
    </row>
    <row r="363" spans="1:10">
      <c r="A363" s="2"/>
      <c r="B363" s="33" t="s">
        <v>22</v>
      </c>
      <c r="C363" s="27" t="s">
        <v>58</v>
      </c>
      <c r="D363" s="27" t="s">
        <v>42</v>
      </c>
      <c r="E363" s="66" t="s">
        <v>43</v>
      </c>
      <c r="F363" s="27" t="s">
        <v>28</v>
      </c>
      <c r="G363" s="29">
        <v>13300325</v>
      </c>
      <c r="H363" s="2"/>
      <c r="I363" s="3">
        <v>1</v>
      </c>
      <c r="J363" s="38" t="str">
        <f t="shared" si="0"/>
        <v>Pref. Mun. Joaquim Nabuco2012</v>
      </c>
    </row>
    <row r="364" spans="1:10">
      <c r="A364" s="2"/>
      <c r="B364" s="33" t="s">
        <v>22</v>
      </c>
      <c r="C364" s="27" t="s">
        <v>106</v>
      </c>
      <c r="D364" s="27" t="s">
        <v>42</v>
      </c>
      <c r="E364" s="66" t="s">
        <v>43</v>
      </c>
      <c r="F364" s="27" t="s">
        <v>32</v>
      </c>
      <c r="G364" s="29">
        <v>13901059</v>
      </c>
      <c r="H364" s="2"/>
      <c r="I364" s="3">
        <v>1</v>
      </c>
      <c r="J364" s="38" t="str">
        <f t="shared" si="0"/>
        <v>Pref. Mun. Jurema2012</v>
      </c>
    </row>
    <row r="365" spans="1:10">
      <c r="A365" s="2"/>
      <c r="B365" s="33" t="s">
        <v>22</v>
      </c>
      <c r="C365" s="27" t="s">
        <v>131</v>
      </c>
      <c r="D365" s="27" t="s">
        <v>76</v>
      </c>
      <c r="E365" s="66" t="s">
        <v>43</v>
      </c>
      <c r="F365" s="27" t="s">
        <v>32</v>
      </c>
      <c r="G365" s="29">
        <v>14018172</v>
      </c>
      <c r="H365" s="2"/>
      <c r="I365" s="3">
        <v>1</v>
      </c>
      <c r="J365" s="38" t="str">
        <f t="shared" si="0"/>
        <v>Pref. Mun. Goiana2013</v>
      </c>
    </row>
    <row r="366" spans="1:10">
      <c r="A366" s="2"/>
      <c r="B366" s="33" t="s">
        <v>22</v>
      </c>
      <c r="C366" s="27" t="s">
        <v>81</v>
      </c>
      <c r="D366" s="27" t="s">
        <v>76</v>
      </c>
      <c r="E366" s="66" t="s">
        <v>43</v>
      </c>
      <c r="F366" s="27" t="s">
        <v>28</v>
      </c>
      <c r="G366" s="29">
        <v>14300217</v>
      </c>
      <c r="H366" s="2"/>
      <c r="I366" s="3">
        <v>1</v>
      </c>
      <c r="J366" s="38" t="str">
        <f t="shared" si="0"/>
        <v>Pref. Mun. Lagoa dos Gatos2013</v>
      </c>
    </row>
    <row r="367" spans="1:10">
      <c r="A367" s="2"/>
      <c r="B367" s="33" t="s">
        <v>22</v>
      </c>
      <c r="C367" s="27" t="s">
        <v>160</v>
      </c>
      <c r="D367" s="27" t="s">
        <v>76</v>
      </c>
      <c r="E367" s="66" t="s">
        <v>43</v>
      </c>
      <c r="F367" s="27" t="s">
        <v>28</v>
      </c>
      <c r="G367" s="29">
        <v>14400637</v>
      </c>
      <c r="H367" s="2"/>
      <c r="I367" s="3">
        <v>1</v>
      </c>
      <c r="J367" s="38" t="str">
        <f t="shared" si="0"/>
        <v>Pref. Mun. Jataúba2013</v>
      </c>
    </row>
    <row r="368" spans="1:10">
      <c r="A368" s="2"/>
      <c r="B368" s="33" t="s">
        <v>22</v>
      </c>
      <c r="C368" s="27" t="s">
        <v>233</v>
      </c>
      <c r="D368" s="27" t="s">
        <v>76</v>
      </c>
      <c r="E368" s="66" t="s">
        <v>43</v>
      </c>
      <c r="F368" s="27" t="s">
        <v>28</v>
      </c>
      <c r="G368" s="29">
        <v>14500553</v>
      </c>
      <c r="H368" s="2"/>
      <c r="I368" s="3">
        <v>1</v>
      </c>
      <c r="J368" s="38" t="str">
        <f t="shared" si="0"/>
        <v>Pref. Mun. Petrolina2013</v>
      </c>
    </row>
    <row r="369" spans="1:10">
      <c r="A369" s="2"/>
      <c r="B369" s="33" t="s">
        <v>22</v>
      </c>
      <c r="C369" s="27" t="s">
        <v>74</v>
      </c>
      <c r="D369" s="27" t="s">
        <v>76</v>
      </c>
      <c r="E369" s="66" t="s">
        <v>43</v>
      </c>
      <c r="F369" s="27" t="s">
        <v>28</v>
      </c>
      <c r="G369" s="29">
        <v>14500693</v>
      </c>
      <c r="H369" s="2"/>
      <c r="I369" s="3">
        <v>1</v>
      </c>
      <c r="J369" s="38" t="str">
        <f t="shared" si="0"/>
        <v>Pref. Mun. São José do Belmonte2013</v>
      </c>
    </row>
    <row r="370" spans="1:10">
      <c r="A370" s="2"/>
      <c r="B370" s="33" t="s">
        <v>22</v>
      </c>
      <c r="C370" s="27" t="s">
        <v>204</v>
      </c>
      <c r="D370" s="27" t="s">
        <v>76</v>
      </c>
      <c r="E370" s="66" t="s">
        <v>43</v>
      </c>
      <c r="F370" s="27" t="s">
        <v>28</v>
      </c>
      <c r="G370" s="29">
        <v>14700281</v>
      </c>
      <c r="H370" s="2"/>
      <c r="I370" s="3">
        <v>1</v>
      </c>
      <c r="J370" s="38" t="str">
        <f t="shared" si="0"/>
        <v>Pref. Mun. Afogados da Ingazeira2013</v>
      </c>
    </row>
    <row r="371" spans="1:10">
      <c r="A371" s="2"/>
      <c r="B371" s="33" t="s">
        <v>22</v>
      </c>
      <c r="C371" s="27" t="s">
        <v>100</v>
      </c>
      <c r="D371" s="27" t="s">
        <v>76</v>
      </c>
      <c r="E371" s="66" t="s">
        <v>43</v>
      </c>
      <c r="F371" s="27" t="s">
        <v>28</v>
      </c>
      <c r="G371" s="29">
        <v>14800470</v>
      </c>
      <c r="H371" s="2"/>
      <c r="I371" s="3">
        <v>1</v>
      </c>
      <c r="J371" s="38" t="str">
        <f t="shared" si="0"/>
        <v>Pref. Mun. Terra Nova2013</v>
      </c>
    </row>
    <row r="372" spans="1:10">
      <c r="A372" s="2"/>
      <c r="B372" s="33" t="s">
        <v>22</v>
      </c>
      <c r="C372" s="27" t="s">
        <v>248</v>
      </c>
      <c r="D372" s="27" t="s">
        <v>76</v>
      </c>
      <c r="E372" s="66" t="s">
        <v>43</v>
      </c>
      <c r="F372" s="27" t="s">
        <v>32</v>
      </c>
      <c r="G372" s="29">
        <v>14800494</v>
      </c>
      <c r="H372" s="2"/>
      <c r="I372" s="3">
        <v>1</v>
      </c>
      <c r="J372" s="38" t="str">
        <f t="shared" si="0"/>
        <v>Pref. Mun. Trindade2013</v>
      </c>
    </row>
    <row r="373" spans="1:10">
      <c r="A373" s="2"/>
      <c r="B373" s="33" t="s">
        <v>22</v>
      </c>
      <c r="C373" s="27" t="s">
        <v>227</v>
      </c>
      <c r="D373" s="27" t="s">
        <v>76</v>
      </c>
      <c r="E373" s="66" t="s">
        <v>43</v>
      </c>
      <c r="F373" s="27" t="s">
        <v>28</v>
      </c>
      <c r="G373" s="29">
        <v>14800548</v>
      </c>
      <c r="H373" s="2"/>
      <c r="I373" s="3">
        <v>1</v>
      </c>
      <c r="J373" s="38" t="str">
        <f t="shared" si="0"/>
        <v>Pref. Mun. Cabrobó2013</v>
      </c>
    </row>
    <row r="374" spans="1:10">
      <c r="A374" s="2"/>
      <c r="B374" s="33" t="s">
        <v>22</v>
      </c>
      <c r="C374" s="27" t="s">
        <v>254</v>
      </c>
      <c r="D374" s="27" t="s">
        <v>76</v>
      </c>
      <c r="E374" s="66" t="s">
        <v>43</v>
      </c>
      <c r="F374" s="27" t="s">
        <v>32</v>
      </c>
      <c r="G374" s="29">
        <v>14900920</v>
      </c>
      <c r="H374" s="2"/>
      <c r="I374" s="3">
        <v>1</v>
      </c>
      <c r="J374" s="38" t="str">
        <f t="shared" si="0"/>
        <v>Pref. Mun. São Bento do Una2013</v>
      </c>
    </row>
    <row r="375" spans="1:10">
      <c r="A375" s="2"/>
      <c r="B375" s="27"/>
      <c r="C375" s="27"/>
      <c r="D375" s="27"/>
      <c r="E375" s="36"/>
      <c r="F375" s="27"/>
      <c r="G375" s="29"/>
      <c r="H375" s="2"/>
      <c r="I375" s="4"/>
      <c r="J375" s="4"/>
    </row>
  </sheetData>
  <mergeCells count="1">
    <mergeCell ref="B2:G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1"/>
  <sheetViews>
    <sheetView showGridLines="0" tabSelected="1" workbookViewId="0">
      <selection activeCell="A11" sqref="A11"/>
    </sheetView>
  </sheetViews>
  <sheetFormatPr defaultColWidth="17.28515625" defaultRowHeight="15" customHeight="1"/>
  <cols>
    <col min="1" max="1" width="56.5703125" customWidth="1"/>
    <col min="2" max="2" width="52.85546875" customWidth="1"/>
    <col min="3" max="6" width="21" hidden="1" customWidth="1"/>
    <col min="7" max="7" width="8.28515625" hidden="1" customWidth="1"/>
    <col min="8" max="11" width="7.5703125" customWidth="1"/>
    <col min="12" max="12" width="9.140625" customWidth="1"/>
    <col min="13" max="20" width="8.7109375" customWidth="1"/>
  </cols>
  <sheetData>
    <row r="1" spans="1:12" ht="12.75" customHeight="1">
      <c r="A1" s="51"/>
      <c r="B1" s="18"/>
      <c r="C1" s="18"/>
      <c r="D1" s="18"/>
      <c r="E1" s="18"/>
      <c r="F1" s="18"/>
      <c r="G1" s="18"/>
      <c r="H1" s="52"/>
      <c r="I1" s="52"/>
      <c r="J1" s="52"/>
      <c r="K1" s="52"/>
      <c r="L1" s="51"/>
    </row>
    <row r="2" spans="1:12" ht="22.5" customHeight="1">
      <c r="A2" s="2"/>
      <c r="B2" s="73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4"/>
    </row>
    <row r="3" spans="1:12" ht="22.5" hidden="1" customHeight="1">
      <c r="A3" s="51"/>
      <c r="B3" s="18"/>
      <c r="C3" s="53" t="s">
        <v>28</v>
      </c>
      <c r="D3" s="18"/>
      <c r="E3" s="18"/>
      <c r="F3" s="18"/>
      <c r="G3" s="18"/>
      <c r="H3" s="52"/>
      <c r="I3" s="52"/>
      <c r="J3" s="52"/>
      <c r="K3" s="52"/>
      <c r="L3" s="51"/>
    </row>
    <row r="4" spans="1:12" ht="12.75" hidden="1" customHeight="1">
      <c r="A4" s="51"/>
      <c r="B4" s="18"/>
      <c r="C4" s="54" t="s">
        <v>32</v>
      </c>
      <c r="D4" s="18"/>
      <c r="E4" s="18"/>
      <c r="F4" s="18"/>
      <c r="G4" s="18"/>
      <c r="H4" s="52"/>
      <c r="I4" s="52"/>
      <c r="J4" s="52"/>
      <c r="K4" s="52"/>
      <c r="L4" s="51"/>
    </row>
    <row r="5" spans="1:12" ht="12.75" hidden="1" customHeight="1">
      <c r="A5" s="51"/>
      <c r="B5" s="18"/>
      <c r="C5" s="53" t="s">
        <v>133</v>
      </c>
      <c r="D5" s="18"/>
      <c r="E5" s="18"/>
      <c r="F5" s="18"/>
      <c r="G5" s="18"/>
      <c r="H5" s="52"/>
      <c r="I5" s="52"/>
      <c r="J5" s="52"/>
      <c r="K5" s="52"/>
      <c r="L5" s="51"/>
    </row>
    <row r="6" spans="1:12" ht="12.75" hidden="1" customHeight="1">
      <c r="A6" s="51"/>
      <c r="B6" s="18"/>
      <c r="C6" s="54" t="s">
        <v>118</v>
      </c>
      <c r="D6" s="18"/>
      <c r="E6" s="18"/>
      <c r="F6" s="18"/>
      <c r="G6" s="18"/>
      <c r="H6" s="52"/>
      <c r="I6" s="52"/>
      <c r="J6" s="52"/>
      <c r="K6" s="52"/>
      <c r="L6" s="51"/>
    </row>
    <row r="7" spans="1:12" ht="12.75" customHeight="1">
      <c r="A7" s="51"/>
      <c r="B7" s="18"/>
      <c r="C7" s="18"/>
      <c r="D7" s="18"/>
      <c r="E7" s="18"/>
      <c r="F7" s="18"/>
      <c r="G7" s="18"/>
      <c r="H7" s="52"/>
      <c r="I7" s="52"/>
      <c r="J7" s="52"/>
      <c r="K7" s="52"/>
      <c r="L7" s="51"/>
    </row>
    <row r="8" spans="1:12" ht="14.25" customHeight="1">
      <c r="A8" s="51"/>
      <c r="B8" s="55" t="s">
        <v>267</v>
      </c>
      <c r="C8" s="18"/>
      <c r="D8" s="18"/>
      <c r="E8" s="18"/>
      <c r="F8" s="18"/>
      <c r="G8" s="18"/>
      <c r="H8" s="52"/>
      <c r="I8" s="52"/>
      <c r="J8" s="52"/>
      <c r="K8" s="52"/>
      <c r="L8" s="51"/>
    </row>
    <row r="9" spans="1:12" ht="14.25" customHeight="1">
      <c r="A9" s="51"/>
      <c r="B9" s="55" t="s">
        <v>268</v>
      </c>
      <c r="C9" s="18"/>
      <c r="D9" s="18"/>
      <c r="E9" s="18"/>
      <c r="F9" s="18"/>
      <c r="G9" s="18"/>
      <c r="H9" s="52"/>
      <c r="I9" s="52"/>
      <c r="J9" s="52"/>
      <c r="K9" s="52"/>
      <c r="L9" s="51"/>
    </row>
    <row r="10" spans="1:12" ht="14.25" customHeight="1">
      <c r="A10" s="51"/>
      <c r="B10" s="55" t="s">
        <v>269</v>
      </c>
      <c r="C10" s="18"/>
      <c r="D10" s="18"/>
      <c r="E10" s="18"/>
      <c r="F10" s="18"/>
      <c r="G10" s="18"/>
      <c r="H10" s="52"/>
      <c r="I10" s="52"/>
      <c r="J10" s="52"/>
      <c r="K10" s="52"/>
      <c r="L10" s="51"/>
    </row>
    <row r="11" spans="1:12" ht="14.25" customHeight="1">
      <c r="A11" s="51"/>
      <c r="B11" s="55" t="s">
        <v>270</v>
      </c>
      <c r="C11" s="18"/>
      <c r="D11" s="18"/>
      <c r="E11" s="18"/>
      <c r="F11" s="18"/>
      <c r="G11" s="18"/>
      <c r="H11" s="52"/>
      <c r="I11" s="52"/>
      <c r="J11" s="52"/>
      <c r="K11" s="52"/>
      <c r="L11" s="51"/>
    </row>
    <row r="12" spans="1:12" ht="14.25" customHeight="1">
      <c r="A12" s="51"/>
      <c r="B12" s="55" t="s">
        <v>271</v>
      </c>
      <c r="C12" s="18"/>
      <c r="D12" s="18"/>
      <c r="E12" s="18"/>
      <c r="F12" s="18"/>
      <c r="G12" s="18"/>
      <c r="H12" s="52"/>
      <c r="I12" s="52"/>
      <c r="J12" s="52"/>
      <c r="K12" s="52"/>
      <c r="L12" s="51"/>
    </row>
    <row r="13" spans="1:12" ht="12.75" customHeight="1">
      <c r="A13" s="51"/>
      <c r="B13" s="18"/>
      <c r="C13" s="18"/>
      <c r="D13" s="18"/>
      <c r="E13" s="18"/>
      <c r="F13" s="18"/>
      <c r="G13" s="18"/>
      <c r="H13" s="52"/>
      <c r="I13" s="52"/>
      <c r="J13" s="52"/>
      <c r="K13" s="52"/>
      <c r="L13" s="51"/>
    </row>
    <row r="14" spans="1:12" ht="21" customHeight="1">
      <c r="A14" s="51"/>
      <c r="B14" s="56" t="s">
        <v>272</v>
      </c>
      <c r="C14" s="18">
        <v>2010</v>
      </c>
      <c r="D14" s="18">
        <v>2011</v>
      </c>
      <c r="E14" s="18">
        <v>2012</v>
      </c>
      <c r="F14" s="18">
        <v>2013</v>
      </c>
      <c r="G14" s="57" t="s">
        <v>273</v>
      </c>
      <c r="H14" s="58">
        <v>2010</v>
      </c>
      <c r="I14" s="58">
        <v>2011</v>
      </c>
      <c r="J14" s="58">
        <v>2012</v>
      </c>
      <c r="K14" s="58">
        <v>2013</v>
      </c>
      <c r="L14" s="51"/>
    </row>
    <row r="15" spans="1:12" ht="6" customHeight="1">
      <c r="A15" s="51"/>
      <c r="B15" s="59"/>
      <c r="C15" s="60"/>
      <c r="D15" s="60"/>
      <c r="E15" s="60"/>
      <c r="F15" s="60"/>
      <c r="G15" s="61"/>
      <c r="H15" s="62"/>
      <c r="I15" s="62"/>
      <c r="J15" s="62"/>
      <c r="K15" s="62"/>
      <c r="L15" s="51"/>
    </row>
    <row r="16" spans="1:12" ht="12.75" customHeight="1">
      <c r="A16" s="51"/>
      <c r="B16" s="63" t="s">
        <v>41</v>
      </c>
      <c r="C16" s="63" t="str">
        <f t="array" ref="C16">IF(ISERROR(INDEX('VISÃO GERAL 2013 e 2014'!$F$6:$F$374,MATCH('GRÁFICO 1'!$B16&amp;'GRÁFICO 1'!C$14,'VISÃO GERAL 2013 e 2014'!$J$6:$J$374,0),0))=TRUE,"-",INDEX('VISÃO GERAL 2013 e 2014'!$F$6:$F$374,MATCH('GRÁFICO 1'!$B16&amp;'GRÁFICO 1'!C$14,'VISÃO GERAL 2013 e 2014'!$J$6:$J$374,0),0))</f>
        <v>REJEIÇÃO</v>
      </c>
      <c r="D16" s="63" t="str">
        <f t="array" ref="D16">IF(ISERROR(INDEX('VISÃO GERAL 2013 e 2014'!$F$6:$F$374,MATCH('GRÁFICO 1'!$B16&amp;'GRÁFICO 1'!D$14,'VISÃO GERAL 2013 e 2014'!$J$6:$J$374,0),0))=TRUE,"-",INDEX('VISÃO GERAL 2013 e 2014'!$F$6:$F$374,MATCH('GRÁFICO 1'!$B16&amp;'GRÁFICO 1'!D$14,'VISÃO GERAL 2013 e 2014'!$J$6:$J$374,0),0))</f>
        <v>APROVADO COM RESSALVA</v>
      </c>
      <c r="E16" s="63" t="str">
        <f t="array" ref="E16">IF(ISERROR(INDEX('VISÃO GERAL 2013 e 2014'!$F$6:$F$374,MATCH('GRÁFICO 1'!$B16&amp;'GRÁFICO 1'!E$14,'VISÃO GERAL 2013 e 2014'!$J$6:$J$374,0),0))=TRUE,"-",INDEX('VISÃO GERAL 2013 e 2014'!$F$6:$F$374,MATCH('GRÁFICO 1'!$B16&amp;'GRÁFICO 1'!E$14,'VISÃO GERAL 2013 e 2014'!$J$6:$J$374,0),0))</f>
        <v>APROVADO COM RESSALVA</v>
      </c>
      <c r="F16" s="63" t="str">
        <f t="array" ref="F16">IF(ISERROR(INDEX('VISÃO GERAL 2013 e 2014'!$F$6:$F$374,MATCH('GRÁFICO 1'!$B16&amp;'GRÁFICO 1'!F$14,'VISÃO GERAL 2013 e 2014'!$J$6:$J$374,0),0))=TRUE,"-",INDEX('VISÃO GERAL 2013 e 2014'!$F$6:$F$374,MATCH('GRÁFICO 1'!$B16&amp;'GRÁFICO 1'!F$14,'VISÃO GERAL 2013 e 2014'!$J$6:$J$374,0),0))</f>
        <v>APROVADO COM RESSALVA</v>
      </c>
      <c r="G16" s="64">
        <f t="array" ref="G16">INDEX('VISÃO GERAL 2013 e 2014'!$I$6:$I$374,MATCH('GRÁFICO 1'!B16,'VISÃO GERAL 2013 e 2014'!$C$6:$C$374,0),0)</f>
        <v>4</v>
      </c>
      <c r="H16" s="52" t="str">
        <f t="shared" ref="H16:K16" si="0">IF(C16="-","-","")</f>
        <v/>
      </c>
      <c r="I16" s="52" t="str">
        <f t="shared" si="0"/>
        <v/>
      </c>
      <c r="J16" s="52" t="str">
        <f t="shared" si="0"/>
        <v/>
      </c>
      <c r="K16" s="52" t="str">
        <f t="shared" si="0"/>
        <v/>
      </c>
      <c r="L16" s="51"/>
    </row>
    <row r="17" spans="1:12" ht="12.75" customHeight="1">
      <c r="A17" s="51"/>
      <c r="B17" s="63" t="s">
        <v>105</v>
      </c>
      <c r="C17" s="18" t="str">
        <f t="array" ref="C17">IF(ISERROR(INDEX('VISÃO GERAL 2013 e 2014'!$F$6:$F$374,MATCH('GRÁFICO 1'!$B17&amp;'GRÁFICO 1'!C$14,'VISÃO GERAL 2013 e 2014'!$J$6:$J$374,0),0))=TRUE,"-",INDEX('VISÃO GERAL 2013 e 2014'!$F$6:$F$374,MATCH('GRÁFICO 1'!$B17&amp;'GRÁFICO 1'!C$14,'VISÃO GERAL 2013 e 2014'!$J$6:$J$374,0),0))</f>
        <v>-</v>
      </c>
      <c r="D17" s="63" t="str">
        <f t="array" ref="D17">IF(ISERROR(INDEX('VISÃO GERAL 2013 e 2014'!$F$6:$F$374,MATCH('GRÁFICO 1'!$B17&amp;'GRÁFICO 1'!D$14,'VISÃO GERAL 2013 e 2014'!$J$6:$J$374,0),0))=TRUE,"-",INDEX('VISÃO GERAL 2013 e 2014'!$F$6:$F$374,MATCH('GRÁFICO 1'!$B17&amp;'GRÁFICO 1'!D$14,'VISÃO GERAL 2013 e 2014'!$J$6:$J$374,0),0))</f>
        <v>APROVADO COM RESSALVA</v>
      </c>
      <c r="E17" s="63" t="str">
        <f t="array" ref="E17">IF(ISERROR(INDEX('VISÃO GERAL 2013 e 2014'!$F$6:$F$374,MATCH('GRÁFICO 1'!$B17&amp;'GRÁFICO 1'!E$14,'VISÃO GERAL 2013 e 2014'!$J$6:$J$374,0),0))=TRUE,"-",INDEX('VISÃO GERAL 2013 e 2014'!$F$6:$F$374,MATCH('GRÁFICO 1'!$B17&amp;'GRÁFICO 1'!E$14,'VISÃO GERAL 2013 e 2014'!$J$6:$J$374,0),0))</f>
        <v>REJEIÇÃO</v>
      </c>
      <c r="F17" s="63" t="str">
        <f t="array" ref="F17">IF(ISERROR(INDEX('VISÃO GERAL 2013 e 2014'!$F$6:$F$374,MATCH('GRÁFICO 1'!$B17&amp;'GRÁFICO 1'!F$14,'VISÃO GERAL 2013 e 2014'!$J$6:$J$374,0),0))=TRUE,"-",INDEX('VISÃO GERAL 2013 e 2014'!$F$6:$F$374,MATCH('GRÁFICO 1'!$B17&amp;'GRÁFICO 1'!F$14,'VISÃO GERAL 2013 e 2014'!$J$6:$J$374,0),0))</f>
        <v>APROVADO COM RESSALVA</v>
      </c>
      <c r="G17" s="64">
        <f t="array" ref="G17">INDEX('VISÃO GERAL 2013 e 2014'!$I$6:$I$374,MATCH('GRÁFICO 1'!B17,'VISÃO GERAL 2013 e 2014'!$C$6:$C$374,0),0)</f>
        <v>3</v>
      </c>
      <c r="H17" s="52" t="str">
        <f t="shared" ref="H17:K17" si="1">IF(C17="-","-","")</f>
        <v>-</v>
      </c>
      <c r="I17" s="52" t="str">
        <f t="shared" si="1"/>
        <v/>
      </c>
      <c r="J17" s="52" t="str">
        <f t="shared" si="1"/>
        <v/>
      </c>
      <c r="K17" s="52" t="str">
        <f t="shared" si="1"/>
        <v/>
      </c>
      <c r="L17" s="51"/>
    </row>
    <row r="18" spans="1:12" ht="12.75" customHeight="1">
      <c r="A18" s="51"/>
      <c r="B18" s="63" t="s">
        <v>64</v>
      </c>
      <c r="C18" s="63" t="str">
        <f t="array" ref="C18">IF(ISERROR(INDEX('VISÃO GERAL 2013 e 2014'!$F$6:$F$374,MATCH('GRÁFICO 1'!$B18&amp;'GRÁFICO 1'!C$14,'VISÃO GERAL 2013 e 2014'!$J$6:$J$374,0),0))=TRUE,"-",INDEX('VISÃO GERAL 2013 e 2014'!$F$6:$F$374,MATCH('GRÁFICO 1'!$B18&amp;'GRÁFICO 1'!C$14,'VISÃO GERAL 2013 e 2014'!$J$6:$J$374,0),0))</f>
        <v>APROVADO COM RESSALVA</v>
      </c>
      <c r="D18" s="63" t="str">
        <f t="array" ref="D18">IF(ISERROR(INDEX('VISÃO GERAL 2013 e 2014'!$F$6:$F$374,MATCH('GRÁFICO 1'!$B18&amp;'GRÁFICO 1'!D$14,'VISÃO GERAL 2013 e 2014'!$J$6:$J$374,0),0))=TRUE,"-",INDEX('VISÃO GERAL 2013 e 2014'!$F$6:$F$374,MATCH('GRÁFICO 1'!$B18&amp;'GRÁFICO 1'!D$14,'VISÃO GERAL 2013 e 2014'!$J$6:$J$374,0),0))</f>
        <v>APROVADO COM RESSALVA</v>
      </c>
      <c r="E18" s="63" t="str">
        <f t="array" ref="E18">IF(ISERROR(INDEX('VISÃO GERAL 2013 e 2014'!$F$6:$F$374,MATCH('GRÁFICO 1'!$B18&amp;'GRÁFICO 1'!E$14,'VISÃO GERAL 2013 e 2014'!$J$6:$J$374,0),0))=TRUE,"-",INDEX('VISÃO GERAL 2013 e 2014'!$F$6:$F$374,MATCH('GRÁFICO 1'!$B18&amp;'GRÁFICO 1'!E$14,'VISÃO GERAL 2013 e 2014'!$J$6:$J$374,0),0))</f>
        <v>APROVADO COM RESSALVA</v>
      </c>
      <c r="F18" s="18" t="str">
        <f t="array" ref="F18">IF(ISERROR(INDEX('VISÃO GERAL 2013 e 2014'!$F$6:$F$374,MATCH('GRÁFICO 1'!$B18&amp;'GRÁFICO 1'!F$14,'VISÃO GERAL 2013 e 2014'!$J$6:$J$374,0),0))=TRUE,"-",INDEX('VISÃO GERAL 2013 e 2014'!$F$6:$F$374,MATCH('GRÁFICO 1'!$B18&amp;'GRÁFICO 1'!F$14,'VISÃO GERAL 2013 e 2014'!$J$6:$J$374,0),0))</f>
        <v>-</v>
      </c>
      <c r="G18" s="64">
        <f t="array" ref="G18">INDEX('VISÃO GERAL 2013 e 2014'!$I$6:$I$374,MATCH('GRÁFICO 1'!B18,'VISÃO GERAL 2013 e 2014'!$C$6:$C$374,0),0)</f>
        <v>3</v>
      </c>
      <c r="H18" s="52" t="str">
        <f t="shared" ref="H18:K18" si="2">IF(C18="-","-","")</f>
        <v/>
      </c>
      <c r="I18" s="52" t="str">
        <f t="shared" si="2"/>
        <v/>
      </c>
      <c r="J18" s="52" t="str">
        <f t="shared" si="2"/>
        <v/>
      </c>
      <c r="K18" s="52" t="str">
        <f t="shared" si="2"/>
        <v>-</v>
      </c>
      <c r="L18" s="51"/>
    </row>
    <row r="19" spans="1:12" ht="12.75" customHeight="1">
      <c r="A19" s="51"/>
      <c r="B19" s="63" t="s">
        <v>241</v>
      </c>
      <c r="C19" s="18" t="str">
        <f t="array" ref="C19">IF(ISERROR(INDEX('VISÃO GERAL 2013 e 2014'!$F$6:$F$374,MATCH('GRÁFICO 1'!$B19&amp;'GRÁFICO 1'!C$14,'VISÃO GERAL 2013 e 2014'!$J$6:$J$374,0),0))=TRUE,"-",INDEX('VISÃO GERAL 2013 e 2014'!$F$6:$F$374,MATCH('GRÁFICO 1'!$B19&amp;'GRÁFICO 1'!C$14,'VISÃO GERAL 2013 e 2014'!$J$6:$J$374,0),0))</f>
        <v>-</v>
      </c>
      <c r="D19" s="63" t="str">
        <f t="array" ref="D19">IF(ISERROR(INDEX('VISÃO GERAL 2013 e 2014'!$F$6:$F$374,MATCH('GRÁFICO 1'!$B19&amp;'GRÁFICO 1'!D$14,'VISÃO GERAL 2013 e 2014'!$J$6:$J$374,0),0))=TRUE,"-",INDEX('VISÃO GERAL 2013 e 2014'!$F$6:$F$374,MATCH('GRÁFICO 1'!$B19&amp;'GRÁFICO 1'!D$14,'VISÃO GERAL 2013 e 2014'!$J$6:$J$374,0),0))</f>
        <v>APROVADO COM RESSALVA</v>
      </c>
      <c r="E19" s="63" t="str">
        <f t="array" ref="E19">IF(ISERROR(INDEX('VISÃO GERAL 2013 e 2014'!$F$6:$F$374,MATCH('GRÁFICO 1'!$B19&amp;'GRÁFICO 1'!E$14,'VISÃO GERAL 2013 e 2014'!$J$6:$J$374,0),0))=TRUE,"-",INDEX('VISÃO GERAL 2013 e 2014'!$F$6:$F$374,MATCH('GRÁFICO 1'!$B19&amp;'GRÁFICO 1'!E$14,'VISÃO GERAL 2013 e 2014'!$J$6:$J$374,0),0))</f>
        <v>REJEIÇÃO</v>
      </c>
      <c r="F19" s="63" t="str">
        <f t="array" ref="F19">IF(ISERROR(INDEX('VISÃO GERAL 2013 e 2014'!$F$6:$F$374,MATCH('GRÁFICO 1'!$B19&amp;'GRÁFICO 1'!F$14,'VISÃO GERAL 2013 e 2014'!$J$6:$J$374,0),0))=TRUE,"-",INDEX('VISÃO GERAL 2013 e 2014'!$F$6:$F$374,MATCH('GRÁFICO 1'!$B19&amp;'GRÁFICO 1'!F$14,'VISÃO GERAL 2013 e 2014'!$J$6:$J$374,0),0))</f>
        <v>APROVADO COM RESSALVA</v>
      </c>
      <c r="G19" s="64">
        <f t="array" ref="G19">INDEX('VISÃO GERAL 2013 e 2014'!$I$6:$I$374,MATCH('GRÁFICO 1'!B19,'VISÃO GERAL 2013 e 2014'!$C$6:$C$374,0),0)</f>
        <v>3</v>
      </c>
      <c r="H19" s="52" t="str">
        <f t="shared" ref="H19:K19" si="3">IF(C19="-","-","")</f>
        <v>-</v>
      </c>
      <c r="I19" s="52" t="str">
        <f t="shared" si="3"/>
        <v/>
      </c>
      <c r="J19" s="52" t="str">
        <f t="shared" si="3"/>
        <v/>
      </c>
      <c r="K19" s="52" t="str">
        <f t="shared" si="3"/>
        <v/>
      </c>
      <c r="L19" s="51"/>
    </row>
    <row r="20" spans="1:12" ht="12.75" customHeight="1">
      <c r="A20" s="51"/>
      <c r="B20" s="63" t="s">
        <v>72</v>
      </c>
      <c r="C20" s="63" t="str">
        <f t="array" ref="C20">IF(ISERROR(INDEX('VISÃO GERAL 2013 e 2014'!$F$6:$F$374,MATCH('GRÁFICO 1'!$B20&amp;'GRÁFICO 1'!C$14,'VISÃO GERAL 2013 e 2014'!$J$6:$J$374,0),0))=TRUE,"-",INDEX('VISÃO GERAL 2013 e 2014'!$F$6:$F$374,MATCH('GRÁFICO 1'!$B20&amp;'GRÁFICO 1'!C$14,'VISÃO GERAL 2013 e 2014'!$J$6:$J$374,0),0))</f>
        <v>APROVADO COM RESSALVA</v>
      </c>
      <c r="D20" s="63" t="str">
        <f t="array" ref="D20">IF(ISERROR(INDEX('VISÃO GERAL 2013 e 2014'!$F$6:$F$374,MATCH('GRÁFICO 1'!$B20&amp;'GRÁFICO 1'!D$14,'VISÃO GERAL 2013 e 2014'!$J$6:$J$374,0),0))=TRUE,"-",INDEX('VISÃO GERAL 2013 e 2014'!$F$6:$F$374,MATCH('GRÁFICO 1'!$B20&amp;'GRÁFICO 1'!D$14,'VISÃO GERAL 2013 e 2014'!$J$6:$J$374,0),0))</f>
        <v>OUTROS</v>
      </c>
      <c r="E20" s="63" t="str">
        <f t="array" ref="E20">IF(ISERROR(INDEX('VISÃO GERAL 2013 e 2014'!$F$6:$F$374,MATCH('GRÁFICO 1'!$B20&amp;'GRÁFICO 1'!E$14,'VISÃO GERAL 2013 e 2014'!$J$6:$J$374,0),0))=TRUE,"-",INDEX('VISÃO GERAL 2013 e 2014'!$F$6:$F$374,MATCH('GRÁFICO 1'!$B20&amp;'GRÁFICO 1'!E$14,'VISÃO GERAL 2013 e 2014'!$J$6:$J$374,0),0))</f>
        <v>REJEIÇÃO</v>
      </c>
      <c r="F20" s="18" t="str">
        <f t="array" ref="F20">IF(ISERROR(INDEX('VISÃO GERAL 2013 e 2014'!$F$6:$F$374,MATCH('GRÁFICO 1'!$B20&amp;'GRÁFICO 1'!F$14,'VISÃO GERAL 2013 e 2014'!$J$6:$J$374,0),0))=TRUE,"-",INDEX('VISÃO GERAL 2013 e 2014'!$F$6:$F$374,MATCH('GRÁFICO 1'!$B20&amp;'GRÁFICO 1'!F$14,'VISÃO GERAL 2013 e 2014'!$J$6:$J$374,0),0))</f>
        <v>-</v>
      </c>
      <c r="G20" s="64">
        <f t="array" ref="G20">INDEX('VISÃO GERAL 2013 e 2014'!$I$6:$I$374,MATCH('GRÁFICO 1'!B20,'VISÃO GERAL 2013 e 2014'!$C$6:$C$374,0),0)</f>
        <v>3</v>
      </c>
      <c r="H20" s="52" t="str">
        <f t="shared" ref="H20:K20" si="4">IF(C20="-","-","")</f>
        <v/>
      </c>
      <c r="I20" s="52" t="str">
        <f t="shared" si="4"/>
        <v/>
      </c>
      <c r="J20" s="52" t="str">
        <f t="shared" si="4"/>
        <v/>
      </c>
      <c r="K20" s="52" t="str">
        <f t="shared" si="4"/>
        <v>-</v>
      </c>
      <c r="L20" s="51"/>
    </row>
    <row r="21" spans="1:12" ht="12.75" customHeight="1">
      <c r="A21" s="51"/>
      <c r="B21" s="63" t="s">
        <v>34</v>
      </c>
      <c r="C21" s="63" t="str">
        <f t="array" ref="C21">IF(ISERROR(INDEX('VISÃO GERAL 2013 e 2014'!$F$6:$F$374,MATCH('GRÁFICO 1'!$B21&amp;'GRÁFICO 1'!C$14,'VISÃO GERAL 2013 e 2014'!$J$6:$J$374,0),0))=TRUE,"-",INDEX('VISÃO GERAL 2013 e 2014'!$F$6:$F$374,MATCH('GRÁFICO 1'!$B21&amp;'GRÁFICO 1'!C$14,'VISÃO GERAL 2013 e 2014'!$J$6:$J$374,0),0))</f>
        <v>REJEIÇÃO</v>
      </c>
      <c r="D21" s="63" t="str">
        <f t="array" ref="D21">IF(ISERROR(INDEX('VISÃO GERAL 2013 e 2014'!$F$6:$F$374,MATCH('GRÁFICO 1'!$B21&amp;'GRÁFICO 1'!D$14,'VISÃO GERAL 2013 e 2014'!$J$6:$J$374,0),0))=TRUE,"-",INDEX('VISÃO GERAL 2013 e 2014'!$F$6:$F$374,MATCH('GRÁFICO 1'!$B21&amp;'GRÁFICO 1'!D$14,'VISÃO GERAL 2013 e 2014'!$J$6:$J$374,0),0))</f>
        <v>REJEIÇÃO</v>
      </c>
      <c r="E21" s="63" t="str">
        <f t="array" ref="E21">IF(ISERROR(INDEX('VISÃO GERAL 2013 e 2014'!$F$6:$F$374,MATCH('GRÁFICO 1'!$B21&amp;'GRÁFICO 1'!E$14,'VISÃO GERAL 2013 e 2014'!$J$6:$J$374,0),0))=TRUE,"-",INDEX('VISÃO GERAL 2013 e 2014'!$F$6:$F$374,MATCH('GRÁFICO 1'!$B21&amp;'GRÁFICO 1'!E$14,'VISÃO GERAL 2013 e 2014'!$J$6:$J$374,0),0))</f>
        <v>REJEIÇÃO</v>
      </c>
      <c r="F21" s="18" t="str">
        <f t="array" ref="F21">IF(ISERROR(INDEX('VISÃO GERAL 2013 e 2014'!$F$6:$F$374,MATCH('GRÁFICO 1'!$B21&amp;'GRÁFICO 1'!F$14,'VISÃO GERAL 2013 e 2014'!$J$6:$J$374,0),0))=TRUE,"-",INDEX('VISÃO GERAL 2013 e 2014'!$F$6:$F$374,MATCH('GRÁFICO 1'!$B21&amp;'GRÁFICO 1'!F$14,'VISÃO GERAL 2013 e 2014'!$J$6:$J$374,0),0))</f>
        <v>-</v>
      </c>
      <c r="G21" s="64">
        <f t="array" ref="G21">INDEX('VISÃO GERAL 2013 e 2014'!$I$6:$I$374,MATCH('GRÁFICO 1'!B21,'VISÃO GERAL 2013 e 2014'!$C$6:$C$374,0),0)</f>
        <v>3</v>
      </c>
      <c r="H21" s="52" t="str">
        <f t="shared" ref="H21:K21" si="5">IF(C21="-","-","")</f>
        <v/>
      </c>
      <c r="I21" s="52" t="str">
        <f t="shared" si="5"/>
        <v/>
      </c>
      <c r="J21" s="52" t="str">
        <f t="shared" si="5"/>
        <v/>
      </c>
      <c r="K21" s="52" t="str">
        <f t="shared" si="5"/>
        <v>-</v>
      </c>
      <c r="L21" s="51"/>
    </row>
    <row r="22" spans="1:12" ht="12.75" customHeight="1">
      <c r="A22" s="51"/>
      <c r="B22" s="63" t="s">
        <v>30</v>
      </c>
      <c r="C22" s="63" t="str">
        <f t="array" ref="C22">IF(ISERROR(INDEX('VISÃO GERAL 2013 e 2014'!$F$6:$F$374,MATCH('GRÁFICO 1'!$B22&amp;'GRÁFICO 1'!C$14,'VISÃO GERAL 2013 e 2014'!$J$6:$J$374,0),0))=TRUE,"-",INDEX('VISÃO GERAL 2013 e 2014'!$F$6:$F$374,MATCH('GRÁFICO 1'!$B22&amp;'GRÁFICO 1'!C$14,'VISÃO GERAL 2013 e 2014'!$J$6:$J$374,0),0))</f>
        <v>REJEIÇÃO</v>
      </c>
      <c r="D22" s="63" t="str">
        <f t="array" ref="D22">IF(ISERROR(INDEX('VISÃO GERAL 2013 e 2014'!$F$6:$F$374,MATCH('GRÁFICO 1'!$B22&amp;'GRÁFICO 1'!D$14,'VISÃO GERAL 2013 e 2014'!$J$6:$J$374,0),0))=TRUE,"-",INDEX('VISÃO GERAL 2013 e 2014'!$F$6:$F$374,MATCH('GRÁFICO 1'!$B22&amp;'GRÁFICO 1'!D$14,'VISÃO GERAL 2013 e 2014'!$J$6:$J$374,0),0))</f>
        <v>REJEIÇÃO</v>
      </c>
      <c r="E22" s="63" t="str">
        <f t="array" ref="E22">IF(ISERROR(INDEX('VISÃO GERAL 2013 e 2014'!$F$6:$F$374,MATCH('GRÁFICO 1'!$B22&amp;'GRÁFICO 1'!E$14,'VISÃO GERAL 2013 e 2014'!$J$6:$J$374,0),0))=TRUE,"-",INDEX('VISÃO GERAL 2013 e 2014'!$F$6:$F$374,MATCH('GRÁFICO 1'!$B22&amp;'GRÁFICO 1'!E$14,'VISÃO GERAL 2013 e 2014'!$J$6:$J$374,0),0))</f>
        <v>REJEIÇÃO</v>
      </c>
      <c r="F22" s="18" t="str">
        <f t="array" ref="F22">IF(ISERROR(INDEX('VISÃO GERAL 2013 e 2014'!$F$6:$F$374,MATCH('GRÁFICO 1'!$B22&amp;'GRÁFICO 1'!F$14,'VISÃO GERAL 2013 e 2014'!$J$6:$J$374,0),0))=TRUE,"-",INDEX('VISÃO GERAL 2013 e 2014'!$F$6:$F$374,MATCH('GRÁFICO 1'!$B22&amp;'GRÁFICO 1'!F$14,'VISÃO GERAL 2013 e 2014'!$J$6:$J$374,0),0))</f>
        <v>-</v>
      </c>
      <c r="G22" s="64">
        <f t="array" ref="G22">INDEX('VISÃO GERAL 2013 e 2014'!$I$6:$I$374,MATCH('GRÁFICO 1'!B22,'VISÃO GERAL 2013 e 2014'!$C$6:$C$374,0),0)</f>
        <v>3</v>
      </c>
      <c r="H22" s="52" t="str">
        <f t="shared" ref="H22:K22" si="6">IF(C22="-","-","")</f>
        <v/>
      </c>
      <c r="I22" s="52" t="str">
        <f t="shared" si="6"/>
        <v/>
      </c>
      <c r="J22" s="52" t="str">
        <f t="shared" si="6"/>
        <v/>
      </c>
      <c r="K22" s="52" t="str">
        <f t="shared" si="6"/>
        <v>-</v>
      </c>
      <c r="L22" s="51"/>
    </row>
    <row r="23" spans="1:12" ht="12.75" customHeight="1">
      <c r="A23" s="51"/>
      <c r="B23" s="63" t="s">
        <v>173</v>
      </c>
      <c r="C23" s="18" t="str">
        <f t="array" ref="C23">IF(ISERROR(INDEX('VISÃO GERAL 2013 e 2014'!$F$6:$F$374,MATCH('GRÁFICO 1'!$B23&amp;'GRÁFICO 1'!C$14,'VISÃO GERAL 2013 e 2014'!$J$6:$J$374,0),0))=TRUE,"-",INDEX('VISÃO GERAL 2013 e 2014'!$F$6:$F$374,MATCH('GRÁFICO 1'!$B23&amp;'GRÁFICO 1'!C$14,'VISÃO GERAL 2013 e 2014'!$J$6:$J$374,0),0))</f>
        <v>-</v>
      </c>
      <c r="D23" s="63" t="str">
        <f t="array" ref="D23">IF(ISERROR(INDEX('VISÃO GERAL 2013 e 2014'!$F$6:$F$374,MATCH('GRÁFICO 1'!$B23&amp;'GRÁFICO 1'!D$14,'VISÃO GERAL 2013 e 2014'!$J$6:$J$374,0),0))=TRUE,"-",INDEX('VISÃO GERAL 2013 e 2014'!$F$6:$F$374,MATCH('GRÁFICO 1'!$B23&amp;'GRÁFICO 1'!D$14,'VISÃO GERAL 2013 e 2014'!$J$6:$J$374,0),0))</f>
        <v>REJEIÇÃO</v>
      </c>
      <c r="E23" s="63" t="str">
        <f t="array" ref="E23">IF(ISERROR(INDEX('VISÃO GERAL 2013 e 2014'!$F$6:$F$374,MATCH('GRÁFICO 1'!$B23&amp;'GRÁFICO 1'!E$14,'VISÃO GERAL 2013 e 2014'!$J$6:$J$374,0),0))=TRUE,"-",INDEX('VISÃO GERAL 2013 e 2014'!$F$6:$F$374,MATCH('GRÁFICO 1'!$B23&amp;'GRÁFICO 1'!E$14,'VISÃO GERAL 2013 e 2014'!$J$6:$J$374,0),0))</f>
        <v>REJEIÇÃO</v>
      </c>
      <c r="F23" s="63" t="str">
        <f t="array" ref="F23">IF(ISERROR(INDEX('VISÃO GERAL 2013 e 2014'!$F$6:$F$374,MATCH('GRÁFICO 1'!$B23&amp;'GRÁFICO 1'!F$14,'VISÃO GERAL 2013 e 2014'!$J$6:$J$374,0),0))=TRUE,"-",INDEX('VISÃO GERAL 2013 e 2014'!$F$6:$F$374,MATCH('GRÁFICO 1'!$B23&amp;'GRÁFICO 1'!F$14,'VISÃO GERAL 2013 e 2014'!$J$6:$J$374,0),0))</f>
        <v>APROVADO COM RESSALVA</v>
      </c>
      <c r="G23" s="64">
        <f t="array" ref="G23">INDEX('VISÃO GERAL 2013 e 2014'!$I$6:$I$374,MATCH('GRÁFICO 1'!B23,'VISÃO GERAL 2013 e 2014'!$C$6:$C$374,0),0)</f>
        <v>3</v>
      </c>
      <c r="H23" s="52" t="str">
        <f t="shared" ref="H23:K23" si="7">IF(C23="-","-","")</f>
        <v>-</v>
      </c>
      <c r="I23" s="52" t="str">
        <f t="shared" si="7"/>
        <v/>
      </c>
      <c r="J23" s="52" t="str">
        <f t="shared" si="7"/>
        <v/>
      </c>
      <c r="K23" s="52" t="str">
        <f t="shared" si="7"/>
        <v/>
      </c>
      <c r="L23" s="51"/>
    </row>
    <row r="24" spans="1:12" ht="12.75" customHeight="1">
      <c r="A24" s="51"/>
      <c r="B24" s="63" t="s">
        <v>84</v>
      </c>
      <c r="C24" s="63" t="str">
        <f t="array" ref="C24">IF(ISERROR(INDEX('VISÃO GERAL 2013 e 2014'!$F$6:$F$374,MATCH('GRÁFICO 1'!$B24&amp;'GRÁFICO 1'!C$14,'VISÃO GERAL 2013 e 2014'!$J$6:$J$374,0),0))=TRUE,"-",INDEX('VISÃO GERAL 2013 e 2014'!$F$6:$F$374,MATCH('GRÁFICO 1'!$B24&amp;'GRÁFICO 1'!C$14,'VISÃO GERAL 2013 e 2014'!$J$6:$J$374,0),0))</f>
        <v>REJEIÇÃO</v>
      </c>
      <c r="D24" s="63" t="str">
        <f t="array" ref="D24">IF(ISERROR(INDEX('VISÃO GERAL 2013 e 2014'!$F$6:$F$374,MATCH('GRÁFICO 1'!$B24&amp;'GRÁFICO 1'!D$14,'VISÃO GERAL 2013 e 2014'!$J$6:$J$374,0),0))=TRUE,"-",INDEX('VISÃO GERAL 2013 e 2014'!$F$6:$F$374,MATCH('GRÁFICO 1'!$B24&amp;'GRÁFICO 1'!D$14,'VISÃO GERAL 2013 e 2014'!$J$6:$J$374,0),0))</f>
        <v>REJEIÇÃO</v>
      </c>
      <c r="E24" s="63" t="str">
        <f t="array" ref="E24">IF(ISERROR(INDEX('VISÃO GERAL 2013 e 2014'!$F$6:$F$374,MATCH('GRÁFICO 1'!$B24&amp;'GRÁFICO 1'!E$14,'VISÃO GERAL 2013 e 2014'!$J$6:$J$374,0),0))=TRUE,"-",INDEX('VISÃO GERAL 2013 e 2014'!$F$6:$F$374,MATCH('GRÁFICO 1'!$B24&amp;'GRÁFICO 1'!E$14,'VISÃO GERAL 2013 e 2014'!$J$6:$J$374,0),0))</f>
        <v>REJEIÇÃO</v>
      </c>
      <c r="F24" s="18" t="str">
        <f t="array" ref="F24">IF(ISERROR(INDEX('VISÃO GERAL 2013 e 2014'!$F$6:$F$374,MATCH('GRÁFICO 1'!$B24&amp;'GRÁFICO 1'!F$14,'VISÃO GERAL 2013 e 2014'!$J$6:$J$374,0),0))=TRUE,"-",INDEX('VISÃO GERAL 2013 e 2014'!$F$6:$F$374,MATCH('GRÁFICO 1'!$B24&amp;'GRÁFICO 1'!F$14,'VISÃO GERAL 2013 e 2014'!$J$6:$J$374,0),0))</f>
        <v>-</v>
      </c>
      <c r="G24" s="64">
        <f t="array" ref="G24">INDEX('VISÃO GERAL 2013 e 2014'!$I$6:$I$374,MATCH('GRÁFICO 1'!B24,'VISÃO GERAL 2013 e 2014'!$C$6:$C$374,0),0)</f>
        <v>3</v>
      </c>
      <c r="H24" s="52" t="str">
        <f t="shared" ref="H24:K24" si="8">IF(C24="-","-","")</f>
        <v/>
      </c>
      <c r="I24" s="52" t="str">
        <f t="shared" si="8"/>
        <v/>
      </c>
      <c r="J24" s="52" t="str">
        <f t="shared" si="8"/>
        <v/>
      </c>
      <c r="K24" s="52" t="str">
        <f t="shared" si="8"/>
        <v>-</v>
      </c>
      <c r="L24" s="51"/>
    </row>
    <row r="25" spans="1:12" ht="12.75" customHeight="1">
      <c r="A25" s="51"/>
      <c r="B25" s="63" t="s">
        <v>140</v>
      </c>
      <c r="C25" s="18" t="str">
        <f t="array" ref="C25">IF(ISERROR(INDEX('VISÃO GERAL 2013 e 2014'!$F$6:$F$374,MATCH('GRÁFICO 1'!$B25&amp;'GRÁFICO 1'!C$14,'VISÃO GERAL 2013 e 2014'!$J$6:$J$374,0),0))=TRUE,"-",INDEX('VISÃO GERAL 2013 e 2014'!$F$6:$F$374,MATCH('GRÁFICO 1'!$B25&amp;'GRÁFICO 1'!C$14,'VISÃO GERAL 2013 e 2014'!$J$6:$J$374,0),0))</f>
        <v>-</v>
      </c>
      <c r="D25" s="63" t="str">
        <f t="array" ref="D25">IF(ISERROR(INDEX('VISÃO GERAL 2013 e 2014'!$F$6:$F$374,MATCH('GRÁFICO 1'!$B25&amp;'GRÁFICO 1'!D$14,'VISÃO GERAL 2013 e 2014'!$J$6:$J$374,0),0))=TRUE,"-",INDEX('VISÃO GERAL 2013 e 2014'!$F$6:$F$374,MATCH('GRÁFICO 1'!$B25&amp;'GRÁFICO 1'!D$14,'VISÃO GERAL 2013 e 2014'!$J$6:$J$374,0),0))</f>
        <v>APROVADO COM RESSALVA</v>
      </c>
      <c r="E25" s="63" t="str">
        <f t="array" ref="E25">IF(ISERROR(INDEX('VISÃO GERAL 2013 e 2014'!$F$6:$F$374,MATCH('GRÁFICO 1'!$B25&amp;'GRÁFICO 1'!E$14,'VISÃO GERAL 2013 e 2014'!$J$6:$J$374,0),0))=TRUE,"-",INDEX('VISÃO GERAL 2013 e 2014'!$F$6:$F$374,MATCH('GRÁFICO 1'!$B25&amp;'GRÁFICO 1'!E$14,'VISÃO GERAL 2013 e 2014'!$J$6:$J$374,0),0))</f>
        <v>APROVADO COM RESSALVA</v>
      </c>
      <c r="F25" s="63" t="str">
        <f t="array" ref="F25">IF(ISERROR(INDEX('VISÃO GERAL 2013 e 2014'!$F$6:$F$374,MATCH('GRÁFICO 1'!$B25&amp;'GRÁFICO 1'!F$14,'VISÃO GERAL 2013 e 2014'!$J$6:$J$374,0),0))=TRUE,"-",INDEX('VISÃO GERAL 2013 e 2014'!$F$6:$F$374,MATCH('GRÁFICO 1'!$B25&amp;'GRÁFICO 1'!F$14,'VISÃO GERAL 2013 e 2014'!$J$6:$J$374,0),0))</f>
        <v>APROVADO COM RESSALVA</v>
      </c>
      <c r="G25" s="64">
        <f t="array" ref="G25">INDEX('VISÃO GERAL 2013 e 2014'!$I$6:$I$374,MATCH('GRÁFICO 1'!B25,'VISÃO GERAL 2013 e 2014'!$C$6:$C$374,0),0)</f>
        <v>3</v>
      </c>
      <c r="H25" s="52" t="str">
        <f t="shared" ref="H25:K25" si="9">IF(C25="-","-","")</f>
        <v>-</v>
      </c>
      <c r="I25" s="52" t="str">
        <f t="shared" si="9"/>
        <v/>
      </c>
      <c r="J25" s="52" t="str">
        <f t="shared" si="9"/>
        <v/>
      </c>
      <c r="K25" s="52" t="str">
        <f t="shared" si="9"/>
        <v/>
      </c>
      <c r="L25" s="51"/>
    </row>
    <row r="26" spans="1:12" ht="12.75" customHeight="1">
      <c r="A26" s="51"/>
      <c r="B26" s="65" t="s">
        <v>58</v>
      </c>
      <c r="C26" s="63" t="str">
        <f t="array" ref="C26">IF(ISERROR(INDEX('VISÃO GERAL 2013 e 2014'!$F$6:$F$374,MATCH('GRÁFICO 1'!$B26&amp;'GRÁFICO 1'!C$14,'VISÃO GERAL 2013 e 2014'!$J$6:$J$374,0),0))=TRUE,"-",INDEX('VISÃO GERAL 2013 e 2014'!$F$6:$F$374,MATCH('GRÁFICO 1'!$B26&amp;'GRÁFICO 1'!C$14,'VISÃO GERAL 2013 e 2014'!$J$6:$J$374,0),0))</f>
        <v>APROVADO COM RESSALVA</v>
      </c>
      <c r="D26" s="63" t="str">
        <f t="array" ref="D26">IF(ISERROR(INDEX('VISÃO GERAL 2013 e 2014'!$F$6:$F$374,MATCH('GRÁFICO 1'!$B26&amp;'GRÁFICO 1'!D$14,'VISÃO GERAL 2013 e 2014'!$J$6:$J$374,0),0))=TRUE,"-",INDEX('VISÃO GERAL 2013 e 2014'!$F$6:$F$374,MATCH('GRÁFICO 1'!$B26&amp;'GRÁFICO 1'!D$14,'VISÃO GERAL 2013 e 2014'!$J$6:$J$374,0),0))</f>
        <v>APROVADO COM RESSALVA</v>
      </c>
      <c r="E26" s="63" t="str">
        <f t="array" ref="E26">IF(ISERROR(INDEX('VISÃO GERAL 2013 e 2014'!$F$6:$F$374,MATCH('GRÁFICO 1'!$B26&amp;'GRÁFICO 1'!E$14,'VISÃO GERAL 2013 e 2014'!$J$6:$J$374,0),0))=TRUE,"-",INDEX('VISÃO GERAL 2013 e 2014'!$F$6:$F$374,MATCH('GRÁFICO 1'!$B26&amp;'GRÁFICO 1'!E$14,'VISÃO GERAL 2013 e 2014'!$J$6:$J$374,0),0))</f>
        <v>APROVADO COM RESSALVA</v>
      </c>
      <c r="F26" s="63" t="str">
        <f t="array" ref="F26">IF(ISERROR(INDEX('VISÃO GERAL 2013 e 2014'!$F$6:$F$374,MATCH('GRÁFICO 1'!$B26&amp;'GRÁFICO 1'!F$14,'VISÃO GERAL 2013 e 2014'!$J$6:$J$374,0),0))=TRUE,"-",INDEX('VISÃO GERAL 2013 e 2014'!$F$6:$F$374,MATCH('GRÁFICO 1'!$B26&amp;'GRÁFICO 1'!F$14,'VISÃO GERAL 2013 e 2014'!$J$6:$J$374,0),0))</f>
        <v>APROVADO COM RESSALVA</v>
      </c>
      <c r="G26" s="64">
        <f t="array" ref="G26">INDEX('VISÃO GERAL 2013 e 2014'!$I$6:$I$374,MATCH('GRÁFICO 1'!B26,'VISÃO GERAL 2013 e 2014'!$C$6:$C$374,0),0)</f>
        <v>3</v>
      </c>
      <c r="H26" s="52" t="str">
        <f t="shared" ref="H26:K26" si="10">IF(C26="-","-","")</f>
        <v/>
      </c>
      <c r="I26" s="52" t="str">
        <f t="shared" si="10"/>
        <v/>
      </c>
      <c r="J26" s="52" t="str">
        <f t="shared" si="10"/>
        <v/>
      </c>
      <c r="K26" s="52" t="str">
        <f t="shared" si="10"/>
        <v/>
      </c>
      <c r="L26" s="51"/>
    </row>
    <row r="27" spans="1:12" ht="12.75" customHeight="1">
      <c r="A27" s="51"/>
      <c r="B27" s="63" t="s">
        <v>115</v>
      </c>
      <c r="C27" s="18" t="str">
        <f t="array" ref="C27">IF(ISERROR(INDEX('VISÃO GERAL 2013 e 2014'!$F$6:$F$374,MATCH('GRÁFICO 1'!$B27&amp;'GRÁFICO 1'!C$14,'VISÃO GERAL 2013 e 2014'!$J$6:$J$374,0),0))=TRUE,"-",INDEX('VISÃO GERAL 2013 e 2014'!$F$6:$F$374,MATCH('GRÁFICO 1'!$B27&amp;'GRÁFICO 1'!C$14,'VISÃO GERAL 2013 e 2014'!$J$6:$J$374,0),0))</f>
        <v>-</v>
      </c>
      <c r="D27" s="63" t="str">
        <f t="array" ref="D27">IF(ISERROR(INDEX('VISÃO GERAL 2013 e 2014'!$F$6:$F$374,MATCH('GRÁFICO 1'!$B27&amp;'GRÁFICO 1'!D$14,'VISÃO GERAL 2013 e 2014'!$J$6:$J$374,0),0))=TRUE,"-",INDEX('VISÃO GERAL 2013 e 2014'!$F$6:$F$374,MATCH('GRÁFICO 1'!$B27&amp;'GRÁFICO 1'!D$14,'VISÃO GERAL 2013 e 2014'!$J$6:$J$374,0),0))</f>
        <v>APROVADO COM RESSALVA</v>
      </c>
      <c r="E27" s="63" t="str">
        <f t="array" ref="E27">IF(ISERROR(INDEX('VISÃO GERAL 2013 e 2014'!$F$6:$F$374,MATCH('GRÁFICO 1'!$B27&amp;'GRÁFICO 1'!E$14,'VISÃO GERAL 2013 e 2014'!$J$6:$J$374,0),0))=TRUE,"-",INDEX('VISÃO GERAL 2013 e 2014'!$F$6:$F$374,MATCH('GRÁFICO 1'!$B27&amp;'GRÁFICO 1'!E$14,'VISÃO GERAL 2013 e 2014'!$J$6:$J$374,0),0))</f>
        <v>REJEIÇÃO</v>
      </c>
      <c r="F27" s="63" t="str">
        <f t="array" ref="F27">IF(ISERROR(INDEX('VISÃO GERAL 2013 e 2014'!$F$6:$F$374,MATCH('GRÁFICO 1'!$B27&amp;'GRÁFICO 1'!F$14,'VISÃO GERAL 2013 e 2014'!$J$6:$J$374,0),0))=TRUE,"-",INDEX('VISÃO GERAL 2013 e 2014'!$F$6:$F$374,MATCH('GRÁFICO 1'!$B27&amp;'GRÁFICO 1'!F$14,'VISÃO GERAL 2013 e 2014'!$J$6:$J$374,0),0))</f>
        <v>APROVADO COM RESSALVA</v>
      </c>
      <c r="G27" s="64">
        <f t="array" ref="G27">INDEX('VISÃO GERAL 2013 e 2014'!$I$6:$I$374,MATCH('GRÁFICO 1'!B27,'VISÃO GERAL 2013 e 2014'!$C$6:$C$374,0),0)</f>
        <v>3</v>
      </c>
      <c r="H27" s="52" t="str">
        <f t="shared" ref="H27:K27" si="11">IF(C27="-","-","")</f>
        <v>-</v>
      </c>
      <c r="I27" s="52" t="str">
        <f t="shared" si="11"/>
        <v/>
      </c>
      <c r="J27" s="52" t="str">
        <f t="shared" si="11"/>
        <v/>
      </c>
      <c r="K27" s="52" t="str">
        <f t="shared" si="11"/>
        <v/>
      </c>
      <c r="L27" s="51"/>
    </row>
    <row r="28" spans="1:12" ht="12.75" customHeight="1">
      <c r="A28" s="51"/>
      <c r="B28" s="63" t="s">
        <v>203</v>
      </c>
      <c r="C28" s="18" t="str">
        <f t="array" ref="C28">IF(ISERROR(INDEX('VISÃO GERAL 2013 e 2014'!$F$6:$F$374,MATCH('GRÁFICO 1'!$B28&amp;'GRÁFICO 1'!C$14,'VISÃO GERAL 2013 e 2014'!$J$6:$J$374,0),0))=TRUE,"-",INDEX('VISÃO GERAL 2013 e 2014'!$F$6:$F$374,MATCH('GRÁFICO 1'!$B28&amp;'GRÁFICO 1'!C$14,'VISÃO GERAL 2013 e 2014'!$J$6:$J$374,0),0))</f>
        <v>-</v>
      </c>
      <c r="D28" s="63" t="str">
        <f t="array" ref="D28">IF(ISERROR(INDEX('VISÃO GERAL 2013 e 2014'!$F$6:$F$374,MATCH('GRÁFICO 1'!$B28&amp;'GRÁFICO 1'!D$14,'VISÃO GERAL 2013 e 2014'!$J$6:$J$374,0),0))=TRUE,"-",INDEX('VISÃO GERAL 2013 e 2014'!$F$6:$F$374,MATCH('GRÁFICO 1'!$B28&amp;'GRÁFICO 1'!D$14,'VISÃO GERAL 2013 e 2014'!$J$6:$J$374,0),0))</f>
        <v>REJEIÇÃO</v>
      </c>
      <c r="E28" s="63" t="str">
        <f t="array" ref="E28">IF(ISERROR(INDEX('VISÃO GERAL 2013 e 2014'!$F$6:$F$374,MATCH('GRÁFICO 1'!$B28&amp;'GRÁFICO 1'!E$14,'VISÃO GERAL 2013 e 2014'!$J$6:$J$374,0),0))=TRUE,"-",INDEX('VISÃO GERAL 2013 e 2014'!$F$6:$F$374,MATCH('GRÁFICO 1'!$B28&amp;'GRÁFICO 1'!E$14,'VISÃO GERAL 2013 e 2014'!$J$6:$J$374,0),0))</f>
        <v>REJEIÇÃO</v>
      </c>
      <c r="F28" s="63" t="str">
        <f t="array" ref="F28">IF(ISERROR(INDEX('VISÃO GERAL 2013 e 2014'!$F$6:$F$374,MATCH('GRÁFICO 1'!$B28&amp;'GRÁFICO 1'!F$14,'VISÃO GERAL 2013 e 2014'!$J$6:$J$374,0),0))=TRUE,"-",INDEX('VISÃO GERAL 2013 e 2014'!$F$6:$F$374,MATCH('GRÁFICO 1'!$B28&amp;'GRÁFICO 1'!F$14,'VISÃO GERAL 2013 e 2014'!$J$6:$J$374,0),0))</f>
        <v>APROVADO COM RESSALVA</v>
      </c>
      <c r="G28" s="64">
        <f t="array" ref="G28">INDEX('VISÃO GERAL 2013 e 2014'!$I$6:$I$374,MATCH('GRÁFICO 1'!B28,'VISÃO GERAL 2013 e 2014'!$C$6:$C$374,0),0)</f>
        <v>3</v>
      </c>
      <c r="H28" s="52" t="str">
        <f t="shared" ref="H28:K28" si="12">IF(C28="-","-","")</f>
        <v>-</v>
      </c>
      <c r="I28" s="52" t="str">
        <f t="shared" si="12"/>
        <v/>
      </c>
      <c r="J28" s="52" t="str">
        <f t="shared" si="12"/>
        <v/>
      </c>
      <c r="K28" s="52" t="str">
        <f t="shared" si="12"/>
        <v/>
      </c>
      <c r="L28" s="51"/>
    </row>
    <row r="29" spans="1:12" ht="12.75" customHeight="1">
      <c r="A29" s="51"/>
      <c r="B29" s="63" t="s">
        <v>250</v>
      </c>
      <c r="C29" s="18" t="str">
        <f t="array" ref="C29">IF(ISERROR(INDEX('VISÃO GERAL 2013 e 2014'!$F$6:$F$374,MATCH('GRÁFICO 1'!$B29&amp;'GRÁFICO 1'!C$14,'VISÃO GERAL 2013 e 2014'!$J$6:$J$374,0),0))=TRUE,"-",INDEX('VISÃO GERAL 2013 e 2014'!$F$6:$F$374,MATCH('GRÁFICO 1'!$B29&amp;'GRÁFICO 1'!C$14,'VISÃO GERAL 2013 e 2014'!$J$6:$J$374,0),0))</f>
        <v>-</v>
      </c>
      <c r="D29" s="63" t="str">
        <f t="array" ref="D29">IF(ISERROR(INDEX('VISÃO GERAL 2013 e 2014'!$F$6:$F$374,MATCH('GRÁFICO 1'!$B29&amp;'GRÁFICO 1'!D$14,'VISÃO GERAL 2013 e 2014'!$J$6:$J$374,0),0))=TRUE,"-",INDEX('VISÃO GERAL 2013 e 2014'!$F$6:$F$374,MATCH('GRÁFICO 1'!$B29&amp;'GRÁFICO 1'!D$14,'VISÃO GERAL 2013 e 2014'!$J$6:$J$374,0),0))</f>
        <v>APROVADO COM RESSALVA</v>
      </c>
      <c r="E29" s="63" t="str">
        <f t="array" ref="E29">IF(ISERROR(INDEX('VISÃO GERAL 2013 e 2014'!$F$6:$F$374,MATCH('GRÁFICO 1'!$B29&amp;'GRÁFICO 1'!E$14,'VISÃO GERAL 2013 e 2014'!$J$6:$J$374,0),0))=TRUE,"-",INDEX('VISÃO GERAL 2013 e 2014'!$F$6:$F$374,MATCH('GRÁFICO 1'!$B29&amp;'GRÁFICO 1'!E$14,'VISÃO GERAL 2013 e 2014'!$J$6:$J$374,0),0))</f>
        <v>APROVADO COM RESSALVA</v>
      </c>
      <c r="F29" s="63" t="str">
        <f t="array" ref="F29">IF(ISERROR(INDEX('VISÃO GERAL 2013 e 2014'!$F$6:$F$374,MATCH('GRÁFICO 1'!$B29&amp;'GRÁFICO 1'!F$14,'VISÃO GERAL 2013 e 2014'!$J$6:$J$374,0),0))=TRUE,"-",INDEX('VISÃO GERAL 2013 e 2014'!$F$6:$F$374,MATCH('GRÁFICO 1'!$B29&amp;'GRÁFICO 1'!F$14,'VISÃO GERAL 2013 e 2014'!$J$6:$J$374,0),0))</f>
        <v>REJEIÇÃO</v>
      </c>
      <c r="G29" s="64">
        <f t="array" ref="G29">INDEX('VISÃO GERAL 2013 e 2014'!$I$6:$I$374,MATCH('GRÁFICO 1'!B29,'VISÃO GERAL 2013 e 2014'!$C$6:$C$374,0),0)</f>
        <v>3</v>
      </c>
      <c r="H29" s="52" t="str">
        <f t="shared" ref="H29:K29" si="13">IF(C29="-","-","")</f>
        <v>-</v>
      </c>
      <c r="I29" s="52" t="str">
        <f t="shared" si="13"/>
        <v/>
      </c>
      <c r="J29" s="52" t="str">
        <f t="shared" si="13"/>
        <v/>
      </c>
      <c r="K29" s="52" t="str">
        <f t="shared" si="13"/>
        <v/>
      </c>
      <c r="L29" s="51"/>
    </row>
    <row r="30" spans="1:12" ht="12.75" customHeight="1">
      <c r="A30" s="51"/>
      <c r="B30" s="63" t="s">
        <v>60</v>
      </c>
      <c r="C30" s="63" t="str">
        <f t="array" ref="C30">IF(ISERROR(INDEX('VISÃO GERAL 2013 e 2014'!$F$6:$F$374,MATCH('GRÁFICO 1'!$B30&amp;'GRÁFICO 1'!C$14,'VISÃO GERAL 2013 e 2014'!$J$6:$J$374,0),0))=TRUE,"-",INDEX('VISÃO GERAL 2013 e 2014'!$F$6:$F$374,MATCH('GRÁFICO 1'!$B30&amp;'GRÁFICO 1'!C$14,'VISÃO GERAL 2013 e 2014'!$J$6:$J$374,0),0))</f>
        <v>REJEIÇÃO</v>
      </c>
      <c r="D30" s="63" t="str">
        <f t="array" ref="D30">IF(ISERROR(INDEX('VISÃO GERAL 2013 e 2014'!$F$6:$F$374,MATCH('GRÁFICO 1'!$B30&amp;'GRÁFICO 1'!D$14,'VISÃO GERAL 2013 e 2014'!$J$6:$J$374,0),0))=TRUE,"-",INDEX('VISÃO GERAL 2013 e 2014'!$F$6:$F$374,MATCH('GRÁFICO 1'!$B30&amp;'GRÁFICO 1'!D$14,'VISÃO GERAL 2013 e 2014'!$J$6:$J$374,0),0))</f>
        <v>APROVADO COM RESSALVA</v>
      </c>
      <c r="E30" s="63" t="str">
        <f t="array" ref="E30">IF(ISERROR(INDEX('VISÃO GERAL 2013 e 2014'!$F$6:$F$374,MATCH('GRÁFICO 1'!$B30&amp;'GRÁFICO 1'!E$14,'VISÃO GERAL 2013 e 2014'!$J$6:$J$374,0),0))=TRUE,"-",INDEX('VISÃO GERAL 2013 e 2014'!$F$6:$F$374,MATCH('GRÁFICO 1'!$B30&amp;'GRÁFICO 1'!E$14,'VISÃO GERAL 2013 e 2014'!$J$6:$J$374,0),0))</f>
        <v>APROVADO COM RESSALVA</v>
      </c>
      <c r="F30" s="18" t="str">
        <f t="array" ref="F30">IF(ISERROR(INDEX('VISÃO GERAL 2013 e 2014'!$F$6:$F$374,MATCH('GRÁFICO 1'!$B30&amp;'GRÁFICO 1'!F$14,'VISÃO GERAL 2013 e 2014'!$J$6:$J$374,0),0))=TRUE,"-",INDEX('VISÃO GERAL 2013 e 2014'!$F$6:$F$374,MATCH('GRÁFICO 1'!$B30&amp;'GRÁFICO 1'!F$14,'VISÃO GERAL 2013 e 2014'!$J$6:$J$374,0),0))</f>
        <v>-</v>
      </c>
      <c r="G30" s="64">
        <f t="array" ref="G30">INDEX('VISÃO GERAL 2013 e 2014'!$I$6:$I$374,MATCH('GRÁFICO 1'!B30,'VISÃO GERAL 2013 e 2014'!$C$6:$C$374,0),0)</f>
        <v>3</v>
      </c>
      <c r="H30" s="52" t="str">
        <f t="shared" ref="H30:K30" si="14">IF(C30="-","-","")</f>
        <v/>
      </c>
      <c r="I30" s="52" t="str">
        <f t="shared" si="14"/>
        <v/>
      </c>
      <c r="J30" s="52" t="str">
        <f t="shared" si="14"/>
        <v/>
      </c>
      <c r="K30" s="52" t="str">
        <f t="shared" si="14"/>
        <v>-</v>
      </c>
      <c r="L30" s="51"/>
    </row>
    <row r="31" spans="1:12" ht="12.75" customHeight="1">
      <c r="A31" s="51"/>
      <c r="B31" s="63" t="s">
        <v>80</v>
      </c>
      <c r="C31" s="63" t="str">
        <f t="array" ref="C31">IF(ISERROR(INDEX('VISÃO GERAL 2013 e 2014'!$F$6:$F$374,MATCH('GRÁFICO 1'!$B31&amp;'GRÁFICO 1'!C$14,'VISÃO GERAL 2013 e 2014'!$J$6:$J$374,0),0))=TRUE,"-",INDEX('VISÃO GERAL 2013 e 2014'!$F$6:$F$374,MATCH('GRÁFICO 1'!$B31&amp;'GRÁFICO 1'!C$14,'VISÃO GERAL 2013 e 2014'!$J$6:$J$374,0),0))</f>
        <v>APROVADO COM RESSALVA</v>
      </c>
      <c r="D31" s="63" t="str">
        <f t="array" ref="D31">IF(ISERROR(INDEX('VISÃO GERAL 2013 e 2014'!$F$6:$F$374,MATCH('GRÁFICO 1'!$B31&amp;'GRÁFICO 1'!D$14,'VISÃO GERAL 2013 e 2014'!$J$6:$J$374,0),0))=TRUE,"-",INDEX('VISÃO GERAL 2013 e 2014'!$F$6:$F$374,MATCH('GRÁFICO 1'!$B31&amp;'GRÁFICO 1'!D$14,'VISÃO GERAL 2013 e 2014'!$J$6:$J$374,0),0))</f>
        <v>APROVADO COM RESSALVA</v>
      </c>
      <c r="E31" s="63" t="str">
        <f t="array" ref="E31">IF(ISERROR(INDEX('VISÃO GERAL 2013 e 2014'!$F$6:$F$374,MATCH('GRÁFICO 1'!$B31&amp;'GRÁFICO 1'!E$14,'VISÃO GERAL 2013 e 2014'!$J$6:$J$374,0),0))=TRUE,"-",INDEX('VISÃO GERAL 2013 e 2014'!$F$6:$F$374,MATCH('GRÁFICO 1'!$B31&amp;'GRÁFICO 1'!E$14,'VISÃO GERAL 2013 e 2014'!$J$6:$J$374,0),0))</f>
        <v>APROVADO COM RESSALVA</v>
      </c>
      <c r="F31" s="18" t="str">
        <f t="array" ref="F31">IF(ISERROR(INDEX('VISÃO GERAL 2013 e 2014'!$F$6:$F$374,MATCH('GRÁFICO 1'!$B31&amp;'GRÁFICO 1'!F$14,'VISÃO GERAL 2013 e 2014'!$J$6:$J$374,0),0))=TRUE,"-",INDEX('VISÃO GERAL 2013 e 2014'!$F$6:$F$374,MATCH('GRÁFICO 1'!$B31&amp;'GRÁFICO 1'!F$14,'VISÃO GERAL 2013 e 2014'!$J$6:$J$374,0),0))</f>
        <v>-</v>
      </c>
      <c r="G31" s="64">
        <f t="array" ref="G31">INDEX('VISÃO GERAL 2013 e 2014'!$I$6:$I$374,MATCH('GRÁFICO 1'!B31,'VISÃO GERAL 2013 e 2014'!$C$6:$C$374,0),0)</f>
        <v>3</v>
      </c>
      <c r="H31" s="52" t="str">
        <f t="shared" ref="H31:K31" si="15">IF(C31="-","-","")</f>
        <v/>
      </c>
      <c r="I31" s="52" t="str">
        <f t="shared" si="15"/>
        <v/>
      </c>
      <c r="J31" s="52" t="str">
        <f t="shared" si="15"/>
        <v/>
      </c>
      <c r="K31" s="52" t="str">
        <f t="shared" si="15"/>
        <v>-</v>
      </c>
      <c r="L31" s="51"/>
    </row>
    <row r="32" spans="1:12" ht="12.75" customHeight="1">
      <c r="A32" s="51"/>
      <c r="B32" s="63" t="s">
        <v>79</v>
      </c>
      <c r="C32" s="63" t="str">
        <f t="array" ref="C32">IF(ISERROR(INDEX('VISÃO GERAL 2013 e 2014'!$F$6:$F$374,MATCH('GRÁFICO 1'!$B32&amp;'GRÁFICO 1'!C$14,'VISÃO GERAL 2013 e 2014'!$J$6:$J$374,0),0))=TRUE,"-",INDEX('VISÃO GERAL 2013 e 2014'!$F$6:$F$374,MATCH('GRÁFICO 1'!$B32&amp;'GRÁFICO 1'!C$14,'VISÃO GERAL 2013 e 2014'!$J$6:$J$374,0),0))</f>
        <v>REJEIÇÃO</v>
      </c>
      <c r="D32" s="63" t="str">
        <f t="array" ref="D32">IF(ISERROR(INDEX('VISÃO GERAL 2013 e 2014'!$F$6:$F$374,MATCH('GRÁFICO 1'!$B32&amp;'GRÁFICO 1'!D$14,'VISÃO GERAL 2013 e 2014'!$J$6:$J$374,0),0))=TRUE,"-",INDEX('VISÃO GERAL 2013 e 2014'!$F$6:$F$374,MATCH('GRÁFICO 1'!$B32&amp;'GRÁFICO 1'!D$14,'VISÃO GERAL 2013 e 2014'!$J$6:$J$374,0),0))</f>
        <v>REJEIÇÃO</v>
      </c>
      <c r="E32" s="63" t="str">
        <f t="array" ref="E32">IF(ISERROR(INDEX('VISÃO GERAL 2013 e 2014'!$F$6:$F$374,MATCH('GRÁFICO 1'!$B32&amp;'GRÁFICO 1'!E$14,'VISÃO GERAL 2013 e 2014'!$J$6:$J$374,0),0))=TRUE,"-",INDEX('VISÃO GERAL 2013 e 2014'!$F$6:$F$374,MATCH('GRÁFICO 1'!$B32&amp;'GRÁFICO 1'!E$14,'VISÃO GERAL 2013 e 2014'!$J$6:$J$374,0),0))</f>
        <v>REJEIÇÃO</v>
      </c>
      <c r="F32" s="18" t="str">
        <f t="array" ref="F32">IF(ISERROR(INDEX('VISÃO GERAL 2013 e 2014'!$F$6:$F$374,MATCH('GRÁFICO 1'!$B32&amp;'GRÁFICO 1'!F$14,'VISÃO GERAL 2013 e 2014'!$J$6:$J$374,0),0))=TRUE,"-",INDEX('VISÃO GERAL 2013 e 2014'!$F$6:$F$374,MATCH('GRÁFICO 1'!$B32&amp;'GRÁFICO 1'!F$14,'VISÃO GERAL 2013 e 2014'!$J$6:$J$374,0),0))</f>
        <v>-</v>
      </c>
      <c r="G32" s="64">
        <f t="array" ref="G32">INDEX('VISÃO GERAL 2013 e 2014'!$I$6:$I$374,MATCH('GRÁFICO 1'!B32,'VISÃO GERAL 2013 e 2014'!$C$6:$C$374,0),0)</f>
        <v>3</v>
      </c>
      <c r="H32" s="52" t="str">
        <f t="shared" ref="H32:K32" si="16">IF(C32="-","-","")</f>
        <v/>
      </c>
      <c r="I32" s="52" t="str">
        <f t="shared" si="16"/>
        <v/>
      </c>
      <c r="J32" s="52" t="str">
        <f t="shared" si="16"/>
        <v/>
      </c>
      <c r="K32" s="52" t="str">
        <f t="shared" si="16"/>
        <v>-</v>
      </c>
      <c r="L32" s="51"/>
    </row>
    <row r="33" spans="1:12" ht="12.75" customHeight="1">
      <c r="A33" s="51"/>
      <c r="B33" s="63" t="s">
        <v>36</v>
      </c>
      <c r="C33" s="63" t="str">
        <f t="array" ref="C33">IF(ISERROR(INDEX('VISÃO GERAL 2013 e 2014'!$F$6:$F$374,MATCH('GRÁFICO 1'!$B33&amp;'GRÁFICO 1'!C$14,'VISÃO GERAL 2013 e 2014'!$J$6:$J$374,0),0))=TRUE,"-",INDEX('VISÃO GERAL 2013 e 2014'!$F$6:$F$374,MATCH('GRÁFICO 1'!$B33&amp;'GRÁFICO 1'!C$14,'VISÃO GERAL 2013 e 2014'!$J$6:$J$374,0),0))</f>
        <v>REJEIÇÃO</v>
      </c>
      <c r="D33" s="63" t="str">
        <f t="array" ref="D33">IF(ISERROR(INDEX('VISÃO GERAL 2013 e 2014'!$F$6:$F$374,MATCH('GRÁFICO 1'!$B33&amp;'GRÁFICO 1'!D$14,'VISÃO GERAL 2013 e 2014'!$J$6:$J$374,0),0))=TRUE,"-",INDEX('VISÃO GERAL 2013 e 2014'!$F$6:$F$374,MATCH('GRÁFICO 1'!$B33&amp;'GRÁFICO 1'!D$14,'VISÃO GERAL 2013 e 2014'!$J$6:$J$374,0),0))</f>
        <v>REJEIÇÃO</v>
      </c>
      <c r="E33" s="63" t="str">
        <f t="array" ref="E33">IF(ISERROR(INDEX('VISÃO GERAL 2013 e 2014'!$F$6:$F$374,MATCH('GRÁFICO 1'!$B33&amp;'GRÁFICO 1'!E$14,'VISÃO GERAL 2013 e 2014'!$J$6:$J$374,0),0))=TRUE,"-",INDEX('VISÃO GERAL 2013 e 2014'!$F$6:$F$374,MATCH('GRÁFICO 1'!$B33&amp;'GRÁFICO 1'!E$14,'VISÃO GERAL 2013 e 2014'!$J$6:$J$374,0),0))</f>
        <v>REJEIÇÃO</v>
      </c>
      <c r="F33" s="18" t="str">
        <f t="array" ref="F33">IF(ISERROR(INDEX('VISÃO GERAL 2013 e 2014'!$F$6:$F$374,MATCH('GRÁFICO 1'!$B33&amp;'GRÁFICO 1'!F$14,'VISÃO GERAL 2013 e 2014'!$J$6:$J$374,0),0))=TRUE,"-",INDEX('VISÃO GERAL 2013 e 2014'!$F$6:$F$374,MATCH('GRÁFICO 1'!$B33&amp;'GRÁFICO 1'!F$14,'VISÃO GERAL 2013 e 2014'!$J$6:$J$374,0),0))</f>
        <v>-</v>
      </c>
      <c r="G33" s="64">
        <f t="array" ref="G33">INDEX('VISÃO GERAL 2013 e 2014'!$I$6:$I$374,MATCH('GRÁFICO 1'!B33,'VISÃO GERAL 2013 e 2014'!$C$6:$C$374,0),0)</f>
        <v>3</v>
      </c>
      <c r="H33" s="52" t="str">
        <f t="shared" ref="H33:K33" si="17">IF(C33="-","-","")</f>
        <v/>
      </c>
      <c r="I33" s="52" t="str">
        <f t="shared" si="17"/>
        <v/>
      </c>
      <c r="J33" s="52" t="str">
        <f t="shared" si="17"/>
        <v/>
      </c>
      <c r="K33" s="52" t="str">
        <f t="shared" si="17"/>
        <v>-</v>
      </c>
      <c r="L33" s="51"/>
    </row>
    <row r="34" spans="1:12" ht="12.75" customHeight="1">
      <c r="A34" s="51"/>
      <c r="B34" s="63" t="s">
        <v>62</v>
      </c>
      <c r="C34" s="63" t="str">
        <f t="array" ref="C34">IF(ISERROR(INDEX('VISÃO GERAL 2013 e 2014'!$F$6:$F$374,MATCH('GRÁFICO 1'!$B34&amp;'GRÁFICO 1'!C$14,'VISÃO GERAL 2013 e 2014'!$J$6:$J$374,0),0))=TRUE,"-",INDEX('VISÃO GERAL 2013 e 2014'!$F$6:$F$374,MATCH('GRÁFICO 1'!$B34&amp;'GRÁFICO 1'!C$14,'VISÃO GERAL 2013 e 2014'!$J$6:$J$374,0),0))</f>
        <v>APROVADO COM RESSALVA</v>
      </c>
      <c r="D34" s="63" t="str">
        <f t="array" ref="D34">IF(ISERROR(INDEX('VISÃO GERAL 2013 e 2014'!$F$6:$F$374,MATCH('GRÁFICO 1'!$B34&amp;'GRÁFICO 1'!D$14,'VISÃO GERAL 2013 e 2014'!$J$6:$J$374,0),0))=TRUE,"-",INDEX('VISÃO GERAL 2013 e 2014'!$F$6:$F$374,MATCH('GRÁFICO 1'!$B34&amp;'GRÁFICO 1'!D$14,'VISÃO GERAL 2013 e 2014'!$J$6:$J$374,0),0))</f>
        <v>APROVADO COM RESSALVA</v>
      </c>
      <c r="E34" s="63" t="str">
        <f t="array" ref="E34">IF(ISERROR(INDEX('VISÃO GERAL 2013 e 2014'!$F$6:$F$374,MATCH('GRÁFICO 1'!$B34&amp;'GRÁFICO 1'!E$14,'VISÃO GERAL 2013 e 2014'!$J$6:$J$374,0),0))=TRUE,"-",INDEX('VISÃO GERAL 2013 e 2014'!$F$6:$F$374,MATCH('GRÁFICO 1'!$B34&amp;'GRÁFICO 1'!E$14,'VISÃO GERAL 2013 e 2014'!$J$6:$J$374,0),0))</f>
        <v>REJEIÇÃO</v>
      </c>
      <c r="F34" s="18" t="str">
        <f t="array" ref="F34">IF(ISERROR(INDEX('VISÃO GERAL 2013 e 2014'!$F$6:$F$374,MATCH('GRÁFICO 1'!$B34&amp;'GRÁFICO 1'!F$14,'VISÃO GERAL 2013 e 2014'!$J$6:$J$374,0),0))=TRUE,"-",INDEX('VISÃO GERAL 2013 e 2014'!$F$6:$F$374,MATCH('GRÁFICO 1'!$B34&amp;'GRÁFICO 1'!F$14,'VISÃO GERAL 2013 e 2014'!$J$6:$J$374,0),0))</f>
        <v>-</v>
      </c>
      <c r="G34" s="64">
        <f t="array" ref="G34">INDEX('VISÃO GERAL 2013 e 2014'!$I$6:$I$374,MATCH('GRÁFICO 1'!B34,'VISÃO GERAL 2013 e 2014'!$C$6:$C$374,0),0)</f>
        <v>3</v>
      </c>
      <c r="H34" s="52" t="str">
        <f t="shared" ref="H34:K34" si="18">IF(C34="-","-","")</f>
        <v/>
      </c>
      <c r="I34" s="52" t="str">
        <f t="shared" si="18"/>
        <v/>
      </c>
      <c r="J34" s="52" t="str">
        <f t="shared" si="18"/>
        <v/>
      </c>
      <c r="K34" s="52" t="str">
        <f t="shared" si="18"/>
        <v>-</v>
      </c>
      <c r="L34" s="51"/>
    </row>
    <row r="35" spans="1:12" ht="12.75" customHeight="1">
      <c r="A35" s="51"/>
      <c r="B35" s="63" t="s">
        <v>174</v>
      </c>
      <c r="C35" s="18" t="str">
        <f t="array" ref="C35">IF(ISERROR(INDEX('VISÃO GERAL 2013 e 2014'!$F$6:$F$374,MATCH('GRÁFICO 1'!$B35&amp;'GRÁFICO 1'!C$14,'VISÃO GERAL 2013 e 2014'!$J$6:$J$374,0),0))=TRUE,"-",INDEX('VISÃO GERAL 2013 e 2014'!$F$6:$F$374,MATCH('GRÁFICO 1'!$B35&amp;'GRÁFICO 1'!C$14,'VISÃO GERAL 2013 e 2014'!$J$6:$J$374,0),0))</f>
        <v>-</v>
      </c>
      <c r="D35" s="63" t="str">
        <f t="array" ref="D35">IF(ISERROR(INDEX('VISÃO GERAL 2013 e 2014'!$F$6:$F$374,MATCH('GRÁFICO 1'!$B35&amp;'GRÁFICO 1'!D$14,'VISÃO GERAL 2013 e 2014'!$J$6:$J$374,0),0))=TRUE,"-",INDEX('VISÃO GERAL 2013 e 2014'!$F$6:$F$374,MATCH('GRÁFICO 1'!$B35&amp;'GRÁFICO 1'!D$14,'VISÃO GERAL 2013 e 2014'!$J$6:$J$374,0),0))</f>
        <v>APROVADO COM RESSALVA</v>
      </c>
      <c r="E35" s="63" t="str">
        <f t="array" ref="E35">IF(ISERROR(INDEX('VISÃO GERAL 2013 e 2014'!$F$6:$F$374,MATCH('GRÁFICO 1'!$B35&amp;'GRÁFICO 1'!E$14,'VISÃO GERAL 2013 e 2014'!$J$6:$J$374,0),0))=TRUE,"-",INDEX('VISÃO GERAL 2013 e 2014'!$F$6:$F$374,MATCH('GRÁFICO 1'!$B35&amp;'GRÁFICO 1'!E$14,'VISÃO GERAL 2013 e 2014'!$J$6:$J$374,0),0))</f>
        <v>APROVADO COM RESSALVA</v>
      </c>
      <c r="F35" s="63" t="str">
        <f t="array" ref="F35">IF(ISERROR(INDEX('VISÃO GERAL 2013 e 2014'!$F$6:$F$374,MATCH('GRÁFICO 1'!$B35&amp;'GRÁFICO 1'!F$14,'VISÃO GERAL 2013 e 2014'!$J$6:$J$374,0),0))=TRUE,"-",INDEX('VISÃO GERAL 2013 e 2014'!$F$6:$F$374,MATCH('GRÁFICO 1'!$B35&amp;'GRÁFICO 1'!F$14,'VISÃO GERAL 2013 e 2014'!$J$6:$J$374,0),0))</f>
        <v>APROVADO COM RESSALVA</v>
      </c>
      <c r="G35" s="64">
        <f t="array" ref="G35">INDEX('VISÃO GERAL 2013 e 2014'!$I$6:$I$374,MATCH('GRÁFICO 1'!B35,'VISÃO GERAL 2013 e 2014'!$C$6:$C$374,0),0)</f>
        <v>3</v>
      </c>
      <c r="H35" s="52" t="str">
        <f t="shared" ref="H35:K35" si="19">IF(C35="-","-","")</f>
        <v>-</v>
      </c>
      <c r="I35" s="52" t="str">
        <f t="shared" si="19"/>
        <v/>
      </c>
      <c r="J35" s="52" t="str">
        <f t="shared" si="19"/>
        <v/>
      </c>
      <c r="K35" s="52" t="str">
        <f t="shared" si="19"/>
        <v/>
      </c>
      <c r="L35" s="51"/>
    </row>
    <row r="36" spans="1:12" ht="12.75" customHeight="1">
      <c r="A36" s="51"/>
      <c r="B36" s="63" t="s">
        <v>210</v>
      </c>
      <c r="C36" s="18" t="str">
        <f t="array" ref="C36">IF(ISERROR(INDEX('VISÃO GERAL 2013 e 2014'!$F$6:$F$374,MATCH('GRÁFICO 1'!$B36&amp;'GRÁFICO 1'!C$14,'VISÃO GERAL 2013 e 2014'!$J$6:$J$374,0),0))=TRUE,"-",INDEX('VISÃO GERAL 2013 e 2014'!$F$6:$F$374,MATCH('GRÁFICO 1'!$B36&amp;'GRÁFICO 1'!C$14,'VISÃO GERAL 2013 e 2014'!$J$6:$J$374,0),0))</f>
        <v>-</v>
      </c>
      <c r="D36" s="63" t="str">
        <f t="array" ref="D36">IF(ISERROR(INDEX('VISÃO GERAL 2013 e 2014'!$F$6:$F$374,MATCH('GRÁFICO 1'!$B36&amp;'GRÁFICO 1'!D$14,'VISÃO GERAL 2013 e 2014'!$J$6:$J$374,0),0))=TRUE,"-",INDEX('VISÃO GERAL 2013 e 2014'!$F$6:$F$374,MATCH('GRÁFICO 1'!$B36&amp;'GRÁFICO 1'!D$14,'VISÃO GERAL 2013 e 2014'!$J$6:$J$374,0),0))</f>
        <v>APROVADO COM RESSALVA</v>
      </c>
      <c r="E36" s="63" t="str">
        <f t="array" ref="E36">IF(ISERROR(INDEX('VISÃO GERAL 2013 e 2014'!$F$6:$F$374,MATCH('GRÁFICO 1'!$B36&amp;'GRÁFICO 1'!E$14,'VISÃO GERAL 2013 e 2014'!$J$6:$J$374,0),0))=TRUE,"-",INDEX('VISÃO GERAL 2013 e 2014'!$F$6:$F$374,MATCH('GRÁFICO 1'!$B36&amp;'GRÁFICO 1'!E$14,'VISÃO GERAL 2013 e 2014'!$J$6:$J$374,0),0))</f>
        <v>APROVADO COM RESSALVA</v>
      </c>
      <c r="F36" s="63" t="str">
        <f t="array" ref="F36">IF(ISERROR(INDEX('VISÃO GERAL 2013 e 2014'!$F$6:$F$374,MATCH('GRÁFICO 1'!$B36&amp;'GRÁFICO 1'!F$14,'VISÃO GERAL 2013 e 2014'!$J$6:$J$374,0),0))=TRUE,"-",INDEX('VISÃO GERAL 2013 e 2014'!$F$6:$F$374,MATCH('GRÁFICO 1'!$B36&amp;'GRÁFICO 1'!F$14,'VISÃO GERAL 2013 e 2014'!$J$6:$J$374,0),0))</f>
        <v>APROVADO COM RESSALVA</v>
      </c>
      <c r="G36" s="64">
        <f t="array" ref="G36">INDEX('VISÃO GERAL 2013 e 2014'!$I$6:$I$374,MATCH('GRÁFICO 1'!B36,'VISÃO GERAL 2013 e 2014'!$C$6:$C$374,0),0)</f>
        <v>3</v>
      </c>
      <c r="H36" s="52" t="str">
        <f t="shared" ref="H36:K36" si="20">IF(C36="-","-","")</f>
        <v>-</v>
      </c>
      <c r="I36" s="52" t="str">
        <f t="shared" si="20"/>
        <v/>
      </c>
      <c r="J36" s="52" t="str">
        <f t="shared" si="20"/>
        <v/>
      </c>
      <c r="K36" s="52" t="str">
        <f t="shared" si="20"/>
        <v/>
      </c>
      <c r="L36" s="51"/>
    </row>
    <row r="37" spans="1:12" ht="12.75" customHeight="1">
      <c r="A37" s="51"/>
      <c r="B37" s="63" t="s">
        <v>66</v>
      </c>
      <c r="C37" s="63" t="str">
        <f t="array" ref="C37">IF(ISERROR(INDEX('VISÃO GERAL 2013 e 2014'!$F$6:$F$374,MATCH('GRÁFICO 1'!$B37&amp;'GRÁFICO 1'!C$14,'VISÃO GERAL 2013 e 2014'!$J$6:$J$374,0),0))=TRUE,"-",INDEX('VISÃO GERAL 2013 e 2014'!$F$6:$F$374,MATCH('GRÁFICO 1'!$B37&amp;'GRÁFICO 1'!C$14,'VISÃO GERAL 2013 e 2014'!$J$6:$J$374,0),0))</f>
        <v>REJEIÇÃO</v>
      </c>
      <c r="D37" s="63" t="str">
        <f t="array" ref="D37">IF(ISERROR(INDEX('VISÃO GERAL 2013 e 2014'!$F$6:$F$374,MATCH('GRÁFICO 1'!$B37&amp;'GRÁFICO 1'!D$14,'VISÃO GERAL 2013 e 2014'!$J$6:$J$374,0),0))=TRUE,"-",INDEX('VISÃO GERAL 2013 e 2014'!$F$6:$F$374,MATCH('GRÁFICO 1'!$B37&amp;'GRÁFICO 1'!D$14,'VISÃO GERAL 2013 e 2014'!$J$6:$J$374,0),0))</f>
        <v>REJEIÇÃO</v>
      </c>
      <c r="E37" s="63" t="str">
        <f t="array" ref="E37">IF(ISERROR(INDEX('VISÃO GERAL 2013 e 2014'!$F$6:$F$374,MATCH('GRÁFICO 1'!$B37&amp;'GRÁFICO 1'!E$14,'VISÃO GERAL 2013 e 2014'!$J$6:$J$374,0),0))=TRUE,"-",INDEX('VISÃO GERAL 2013 e 2014'!$F$6:$F$374,MATCH('GRÁFICO 1'!$B37&amp;'GRÁFICO 1'!E$14,'VISÃO GERAL 2013 e 2014'!$J$6:$J$374,0),0))</f>
        <v>REJEIÇÃO</v>
      </c>
      <c r="F37" s="18" t="str">
        <f t="array" ref="F37">IF(ISERROR(INDEX('VISÃO GERAL 2013 e 2014'!$F$6:$F$374,MATCH('GRÁFICO 1'!$B37&amp;'GRÁFICO 1'!F$14,'VISÃO GERAL 2013 e 2014'!$J$6:$J$374,0),0))=TRUE,"-",INDEX('VISÃO GERAL 2013 e 2014'!$F$6:$F$374,MATCH('GRÁFICO 1'!$B37&amp;'GRÁFICO 1'!F$14,'VISÃO GERAL 2013 e 2014'!$J$6:$J$374,0),0))</f>
        <v>-</v>
      </c>
      <c r="G37" s="64">
        <f t="array" ref="G37">INDEX('VISÃO GERAL 2013 e 2014'!$I$6:$I$374,MATCH('GRÁFICO 1'!B37,'VISÃO GERAL 2013 e 2014'!$C$6:$C$374,0),0)</f>
        <v>3</v>
      </c>
      <c r="H37" s="52" t="str">
        <f t="shared" ref="H37:K37" si="21">IF(C37="-","-","")</f>
        <v/>
      </c>
      <c r="I37" s="52" t="str">
        <f t="shared" si="21"/>
        <v/>
      </c>
      <c r="J37" s="52" t="str">
        <f t="shared" si="21"/>
        <v/>
      </c>
      <c r="K37" s="52" t="str">
        <f t="shared" si="21"/>
        <v>-</v>
      </c>
      <c r="L37" s="51"/>
    </row>
    <row r="38" spans="1:12" ht="12.75" customHeight="1">
      <c r="A38" s="51"/>
      <c r="B38" s="63" t="s">
        <v>49</v>
      </c>
      <c r="C38" s="63" t="str">
        <f t="array" ref="C38">IF(ISERROR(INDEX('VISÃO GERAL 2013 e 2014'!$F$6:$F$374,MATCH('GRÁFICO 1'!$B38&amp;'GRÁFICO 1'!C$14,'VISÃO GERAL 2013 e 2014'!$J$6:$J$374,0),0))=TRUE,"-",INDEX('VISÃO GERAL 2013 e 2014'!$F$6:$F$374,MATCH('GRÁFICO 1'!$B38&amp;'GRÁFICO 1'!C$14,'VISÃO GERAL 2013 e 2014'!$J$6:$J$374,0),0))</f>
        <v>APROVADO COM RESSALVA</v>
      </c>
      <c r="D38" s="63" t="str">
        <f t="array" ref="D38">IF(ISERROR(INDEX('VISÃO GERAL 2013 e 2014'!$F$6:$F$374,MATCH('GRÁFICO 1'!$B38&amp;'GRÁFICO 1'!D$14,'VISÃO GERAL 2013 e 2014'!$J$6:$J$374,0),0))=TRUE,"-",INDEX('VISÃO GERAL 2013 e 2014'!$F$6:$F$374,MATCH('GRÁFICO 1'!$B38&amp;'GRÁFICO 1'!D$14,'VISÃO GERAL 2013 e 2014'!$J$6:$J$374,0),0))</f>
        <v>APROVADO COM RESSALVA</v>
      </c>
      <c r="E38" s="63" t="str">
        <f t="array" ref="E38">IF(ISERROR(INDEX('VISÃO GERAL 2013 e 2014'!$F$6:$F$374,MATCH('GRÁFICO 1'!$B38&amp;'GRÁFICO 1'!E$14,'VISÃO GERAL 2013 e 2014'!$J$6:$J$374,0),0))=TRUE,"-",INDEX('VISÃO GERAL 2013 e 2014'!$F$6:$F$374,MATCH('GRÁFICO 1'!$B38&amp;'GRÁFICO 1'!E$14,'VISÃO GERAL 2013 e 2014'!$J$6:$J$374,0),0))</f>
        <v>OUTROS</v>
      </c>
      <c r="F38" s="18" t="str">
        <f t="array" ref="F38">IF(ISERROR(INDEX('VISÃO GERAL 2013 e 2014'!$F$6:$F$374,MATCH('GRÁFICO 1'!$B38&amp;'GRÁFICO 1'!F$14,'VISÃO GERAL 2013 e 2014'!$J$6:$J$374,0),0))=TRUE,"-",INDEX('VISÃO GERAL 2013 e 2014'!$F$6:$F$374,MATCH('GRÁFICO 1'!$B38&amp;'GRÁFICO 1'!F$14,'VISÃO GERAL 2013 e 2014'!$J$6:$J$374,0),0))</f>
        <v>-</v>
      </c>
      <c r="G38" s="64">
        <f t="array" ref="G38">INDEX('VISÃO GERAL 2013 e 2014'!$I$6:$I$374,MATCH('GRÁFICO 1'!B38,'VISÃO GERAL 2013 e 2014'!$C$6:$C$374,0),0)</f>
        <v>3</v>
      </c>
      <c r="H38" s="52" t="str">
        <f t="shared" ref="H38:K38" si="22">IF(C38="-","-","")</f>
        <v/>
      </c>
      <c r="I38" s="52" t="str">
        <f t="shared" si="22"/>
        <v/>
      </c>
      <c r="J38" s="52" t="str">
        <f t="shared" si="22"/>
        <v/>
      </c>
      <c r="K38" s="52" t="str">
        <f t="shared" si="22"/>
        <v>-</v>
      </c>
      <c r="L38" s="51"/>
    </row>
    <row r="39" spans="1:12" ht="12.75" customHeight="1">
      <c r="A39" s="51"/>
      <c r="B39" s="63" t="s">
        <v>87</v>
      </c>
      <c r="C39" s="63" t="str">
        <f t="array" ref="C39">IF(ISERROR(INDEX('VISÃO GERAL 2013 e 2014'!$F$6:$F$374,MATCH('GRÁFICO 1'!$B39&amp;'GRÁFICO 1'!C$14,'VISÃO GERAL 2013 e 2014'!$J$6:$J$374,0),0))=TRUE,"-",INDEX('VISÃO GERAL 2013 e 2014'!$F$6:$F$374,MATCH('GRÁFICO 1'!$B39&amp;'GRÁFICO 1'!C$14,'VISÃO GERAL 2013 e 2014'!$J$6:$J$374,0),0))</f>
        <v>APROVADO COM RESSALVA</v>
      </c>
      <c r="D39" s="63" t="str">
        <f t="array" ref="D39">IF(ISERROR(INDEX('VISÃO GERAL 2013 e 2014'!$F$6:$F$374,MATCH('GRÁFICO 1'!$B39&amp;'GRÁFICO 1'!D$14,'VISÃO GERAL 2013 e 2014'!$J$6:$J$374,0),0))=TRUE,"-",INDEX('VISÃO GERAL 2013 e 2014'!$F$6:$F$374,MATCH('GRÁFICO 1'!$B39&amp;'GRÁFICO 1'!D$14,'VISÃO GERAL 2013 e 2014'!$J$6:$J$374,0),0))</f>
        <v>APROVADO COM RESSALVA</v>
      </c>
      <c r="E39" s="63" t="str">
        <f t="array" ref="E39">IF(ISERROR(INDEX('VISÃO GERAL 2013 e 2014'!$F$6:$F$374,MATCH('GRÁFICO 1'!$B39&amp;'GRÁFICO 1'!E$14,'VISÃO GERAL 2013 e 2014'!$J$6:$J$374,0),0))=TRUE,"-",INDEX('VISÃO GERAL 2013 e 2014'!$F$6:$F$374,MATCH('GRÁFICO 1'!$B39&amp;'GRÁFICO 1'!E$14,'VISÃO GERAL 2013 e 2014'!$J$6:$J$374,0),0))</f>
        <v>REJEIÇÃO</v>
      </c>
      <c r="F39" s="18" t="str">
        <f t="array" ref="F39">IF(ISERROR(INDEX('VISÃO GERAL 2013 e 2014'!$F$6:$F$374,MATCH('GRÁFICO 1'!$B39&amp;'GRÁFICO 1'!F$14,'VISÃO GERAL 2013 e 2014'!$J$6:$J$374,0),0))=TRUE,"-",INDEX('VISÃO GERAL 2013 e 2014'!$F$6:$F$374,MATCH('GRÁFICO 1'!$B39&amp;'GRÁFICO 1'!F$14,'VISÃO GERAL 2013 e 2014'!$J$6:$J$374,0),0))</f>
        <v>-</v>
      </c>
      <c r="G39" s="64">
        <f t="array" ref="G39">INDEX('VISÃO GERAL 2013 e 2014'!$I$6:$I$374,MATCH('GRÁFICO 1'!B39,'VISÃO GERAL 2013 e 2014'!$C$6:$C$374,0),0)</f>
        <v>3</v>
      </c>
      <c r="H39" s="52" t="str">
        <f t="shared" ref="H39:K39" si="23">IF(C39="-","-","")</f>
        <v/>
      </c>
      <c r="I39" s="52" t="str">
        <f t="shared" si="23"/>
        <v/>
      </c>
      <c r="J39" s="52" t="str">
        <f t="shared" si="23"/>
        <v/>
      </c>
      <c r="K39" s="52" t="str">
        <f t="shared" si="23"/>
        <v>-</v>
      </c>
      <c r="L39" s="51"/>
    </row>
    <row r="40" spans="1:12" ht="12.75" customHeight="1">
      <c r="A40" s="51"/>
      <c r="B40" s="63" t="s">
        <v>48</v>
      </c>
      <c r="C40" s="63" t="str">
        <f t="array" ref="C40">IF(ISERROR(INDEX('VISÃO GERAL 2013 e 2014'!$F$6:$F$374,MATCH('GRÁFICO 1'!$B40&amp;'GRÁFICO 1'!C$14,'VISÃO GERAL 2013 e 2014'!$J$6:$J$374,0),0))=TRUE,"-",INDEX('VISÃO GERAL 2013 e 2014'!$F$6:$F$374,MATCH('GRÁFICO 1'!$B40&amp;'GRÁFICO 1'!C$14,'VISÃO GERAL 2013 e 2014'!$J$6:$J$374,0),0))</f>
        <v>REJEIÇÃO</v>
      </c>
      <c r="D40" s="63" t="str">
        <f t="array" ref="D40">IF(ISERROR(INDEX('VISÃO GERAL 2013 e 2014'!$F$6:$F$374,MATCH('GRÁFICO 1'!$B40&amp;'GRÁFICO 1'!D$14,'VISÃO GERAL 2013 e 2014'!$J$6:$J$374,0),0))=TRUE,"-",INDEX('VISÃO GERAL 2013 e 2014'!$F$6:$F$374,MATCH('GRÁFICO 1'!$B40&amp;'GRÁFICO 1'!D$14,'VISÃO GERAL 2013 e 2014'!$J$6:$J$374,0),0))</f>
        <v>REJEIÇÃO</v>
      </c>
      <c r="E40" s="63" t="str">
        <f t="array" ref="E40">IF(ISERROR(INDEX('VISÃO GERAL 2013 e 2014'!$F$6:$F$374,MATCH('GRÁFICO 1'!$B40&amp;'GRÁFICO 1'!E$14,'VISÃO GERAL 2013 e 2014'!$J$6:$J$374,0),0))=TRUE,"-",INDEX('VISÃO GERAL 2013 e 2014'!$F$6:$F$374,MATCH('GRÁFICO 1'!$B40&amp;'GRÁFICO 1'!E$14,'VISÃO GERAL 2013 e 2014'!$J$6:$J$374,0),0))</f>
        <v>REJEIÇÃO</v>
      </c>
      <c r="F40" s="18" t="str">
        <f t="array" ref="F40">IF(ISERROR(INDEX('VISÃO GERAL 2013 e 2014'!$F$6:$F$374,MATCH('GRÁFICO 1'!$B40&amp;'GRÁFICO 1'!F$14,'VISÃO GERAL 2013 e 2014'!$J$6:$J$374,0),0))=TRUE,"-",INDEX('VISÃO GERAL 2013 e 2014'!$F$6:$F$374,MATCH('GRÁFICO 1'!$B40&amp;'GRÁFICO 1'!F$14,'VISÃO GERAL 2013 e 2014'!$J$6:$J$374,0),0))</f>
        <v>-</v>
      </c>
      <c r="G40" s="64">
        <f t="array" ref="G40">INDEX('VISÃO GERAL 2013 e 2014'!$I$6:$I$374,MATCH('GRÁFICO 1'!B40,'VISÃO GERAL 2013 e 2014'!$C$6:$C$374,0),0)</f>
        <v>3</v>
      </c>
      <c r="H40" s="52" t="str">
        <f t="shared" ref="H40:K40" si="24">IF(C40="-","-","")</f>
        <v/>
      </c>
      <c r="I40" s="52" t="str">
        <f t="shared" si="24"/>
        <v/>
      </c>
      <c r="J40" s="52" t="str">
        <f t="shared" si="24"/>
        <v/>
      </c>
      <c r="K40" s="52" t="str">
        <f t="shared" si="24"/>
        <v>-</v>
      </c>
      <c r="L40" s="51"/>
    </row>
    <row r="41" spans="1:12" ht="12.75" customHeight="1">
      <c r="A41" s="51"/>
      <c r="B41" s="63" t="s">
        <v>102</v>
      </c>
      <c r="C41" s="63" t="str">
        <f t="array" ref="C41">IF(ISERROR(INDEX('VISÃO GERAL 2013 e 2014'!$F$6:$F$374,MATCH('GRÁFICO 1'!$B41&amp;'GRÁFICO 1'!C$14,'VISÃO GERAL 2013 e 2014'!$J$6:$J$374,0),0))=TRUE,"-",INDEX('VISÃO GERAL 2013 e 2014'!$F$6:$F$374,MATCH('GRÁFICO 1'!$B41&amp;'GRÁFICO 1'!C$14,'VISÃO GERAL 2013 e 2014'!$J$6:$J$374,0),0))</f>
        <v>REJEIÇÃO</v>
      </c>
      <c r="D41" s="63" t="str">
        <f t="array" ref="D41">IF(ISERROR(INDEX('VISÃO GERAL 2013 e 2014'!$F$6:$F$374,MATCH('GRÁFICO 1'!$B41&amp;'GRÁFICO 1'!D$14,'VISÃO GERAL 2013 e 2014'!$J$6:$J$374,0),0))=TRUE,"-",INDEX('VISÃO GERAL 2013 e 2014'!$F$6:$F$374,MATCH('GRÁFICO 1'!$B41&amp;'GRÁFICO 1'!D$14,'VISÃO GERAL 2013 e 2014'!$J$6:$J$374,0),0))</f>
        <v>REJEIÇÃO</v>
      </c>
      <c r="E41" s="63" t="str">
        <f t="array" ref="E41">IF(ISERROR(INDEX('VISÃO GERAL 2013 e 2014'!$F$6:$F$374,MATCH('GRÁFICO 1'!$B41&amp;'GRÁFICO 1'!E$14,'VISÃO GERAL 2013 e 2014'!$J$6:$J$374,0),0))=TRUE,"-",INDEX('VISÃO GERAL 2013 e 2014'!$F$6:$F$374,MATCH('GRÁFICO 1'!$B41&amp;'GRÁFICO 1'!E$14,'VISÃO GERAL 2013 e 2014'!$J$6:$J$374,0),0))</f>
        <v>REJEIÇÃO</v>
      </c>
      <c r="F41" s="18" t="str">
        <f t="array" ref="F41">IF(ISERROR(INDEX('VISÃO GERAL 2013 e 2014'!$F$6:$F$374,MATCH('GRÁFICO 1'!$B41&amp;'GRÁFICO 1'!F$14,'VISÃO GERAL 2013 e 2014'!$J$6:$J$374,0),0))=TRUE,"-",INDEX('VISÃO GERAL 2013 e 2014'!$F$6:$F$374,MATCH('GRÁFICO 1'!$B41&amp;'GRÁFICO 1'!F$14,'VISÃO GERAL 2013 e 2014'!$J$6:$J$374,0),0))</f>
        <v>-</v>
      </c>
      <c r="G41" s="64">
        <f t="array" ref="G41">INDEX('VISÃO GERAL 2013 e 2014'!$I$6:$I$374,MATCH('GRÁFICO 1'!B41,'VISÃO GERAL 2013 e 2014'!$C$6:$C$374,0),0)</f>
        <v>3</v>
      </c>
      <c r="H41" s="52" t="str">
        <f t="shared" ref="H41:K41" si="25">IF(C41="-","-","")</f>
        <v/>
      </c>
      <c r="I41" s="52" t="str">
        <f t="shared" si="25"/>
        <v/>
      </c>
      <c r="J41" s="52" t="str">
        <f t="shared" si="25"/>
        <v/>
      </c>
      <c r="K41" s="52" t="str">
        <f t="shared" si="25"/>
        <v>-</v>
      </c>
      <c r="L41" s="51"/>
    </row>
    <row r="42" spans="1:12" ht="12.75" customHeight="1">
      <c r="A42" s="51"/>
      <c r="B42" s="63" t="s">
        <v>100</v>
      </c>
      <c r="C42" s="63" t="str">
        <f t="array" ref="C42">IF(ISERROR(INDEX('VISÃO GERAL 2013 e 2014'!$F$6:$F$374,MATCH('GRÁFICO 1'!$B42&amp;'GRÁFICO 1'!C$14,'VISÃO GERAL 2013 e 2014'!$J$6:$J$374,0),0))=TRUE,"-",INDEX('VISÃO GERAL 2013 e 2014'!$F$6:$F$374,MATCH('GRÁFICO 1'!$B42&amp;'GRÁFICO 1'!C$14,'VISÃO GERAL 2013 e 2014'!$J$6:$J$374,0),0))</f>
        <v>APROVADO COM RESSALVA</v>
      </c>
      <c r="D42" s="63" t="str">
        <f t="array" ref="D42">IF(ISERROR(INDEX('VISÃO GERAL 2013 e 2014'!$F$6:$F$374,MATCH('GRÁFICO 1'!$B42&amp;'GRÁFICO 1'!D$14,'VISÃO GERAL 2013 e 2014'!$J$6:$J$374,0),0))=TRUE,"-",INDEX('VISÃO GERAL 2013 e 2014'!$F$6:$F$374,MATCH('GRÁFICO 1'!$B42&amp;'GRÁFICO 1'!D$14,'VISÃO GERAL 2013 e 2014'!$J$6:$J$374,0),0))</f>
        <v>APROVADO COM RESSALVA</v>
      </c>
      <c r="E42" s="63" t="str">
        <f t="array" ref="E42">IF(ISERROR(INDEX('VISÃO GERAL 2013 e 2014'!$F$6:$F$374,MATCH('GRÁFICO 1'!$B42&amp;'GRÁFICO 1'!E$14,'VISÃO GERAL 2013 e 2014'!$J$6:$J$374,0),0))=TRUE,"-",INDEX('VISÃO GERAL 2013 e 2014'!$F$6:$F$374,MATCH('GRÁFICO 1'!$B42&amp;'GRÁFICO 1'!E$14,'VISÃO GERAL 2013 e 2014'!$J$6:$J$374,0),0))</f>
        <v>APROVADO COM RESSALVA</v>
      </c>
      <c r="F42" s="63" t="str">
        <f t="array" ref="F42">IF(ISERROR(INDEX('VISÃO GERAL 2013 e 2014'!$F$6:$F$374,MATCH('GRÁFICO 1'!$B42&amp;'GRÁFICO 1'!F$14,'VISÃO GERAL 2013 e 2014'!$J$6:$J$374,0),0))=TRUE,"-",INDEX('VISÃO GERAL 2013 e 2014'!$F$6:$F$374,MATCH('GRÁFICO 1'!$B42&amp;'GRÁFICO 1'!F$14,'VISÃO GERAL 2013 e 2014'!$J$6:$J$374,0),0))</f>
        <v>APROVADO COM RESSALVA</v>
      </c>
      <c r="G42" s="64">
        <f t="array" ref="G42">INDEX('VISÃO GERAL 2013 e 2014'!$I$6:$I$374,MATCH('GRÁFICO 1'!B42,'VISÃO GERAL 2013 e 2014'!$C$6:$C$374,0),0)</f>
        <v>3</v>
      </c>
      <c r="H42" s="52" t="str">
        <f t="shared" ref="H42:K42" si="26">IF(C42="-","-","")</f>
        <v/>
      </c>
      <c r="I42" s="52" t="str">
        <f t="shared" si="26"/>
        <v/>
      </c>
      <c r="J42" s="52" t="str">
        <f t="shared" si="26"/>
        <v/>
      </c>
      <c r="K42" s="52" t="str">
        <f t="shared" si="26"/>
        <v/>
      </c>
      <c r="L42" s="51"/>
    </row>
    <row r="43" spans="1:12" ht="12.75" customHeight="1">
      <c r="A43" s="51"/>
      <c r="B43" s="63" t="s">
        <v>56</v>
      </c>
      <c r="C43" s="63" t="str">
        <f t="array" ref="C43">IF(ISERROR(INDEX('VISÃO GERAL 2013 e 2014'!$F$6:$F$374,MATCH('GRÁFICO 1'!$B43&amp;'GRÁFICO 1'!C$14,'VISÃO GERAL 2013 e 2014'!$J$6:$J$374,0),0))=TRUE,"-",INDEX('VISÃO GERAL 2013 e 2014'!$F$6:$F$374,MATCH('GRÁFICO 1'!$B43&amp;'GRÁFICO 1'!C$14,'VISÃO GERAL 2013 e 2014'!$J$6:$J$374,0),0))</f>
        <v>APROVADO COM RESSALVA</v>
      </c>
      <c r="D43" s="63" t="str">
        <f t="array" ref="D43">IF(ISERROR(INDEX('VISÃO GERAL 2013 e 2014'!$F$6:$F$374,MATCH('GRÁFICO 1'!$B43&amp;'GRÁFICO 1'!D$14,'VISÃO GERAL 2013 e 2014'!$J$6:$J$374,0),0))=TRUE,"-",INDEX('VISÃO GERAL 2013 e 2014'!$F$6:$F$374,MATCH('GRÁFICO 1'!$B43&amp;'GRÁFICO 1'!D$14,'VISÃO GERAL 2013 e 2014'!$J$6:$J$374,0),0))</f>
        <v>APROVADO COM RESSALVA</v>
      </c>
      <c r="E43" s="63" t="str">
        <f t="array" ref="E43">IF(ISERROR(INDEX('VISÃO GERAL 2013 e 2014'!$F$6:$F$374,MATCH('GRÁFICO 1'!$B43&amp;'GRÁFICO 1'!E$14,'VISÃO GERAL 2013 e 2014'!$J$6:$J$374,0),0))=TRUE,"-",INDEX('VISÃO GERAL 2013 e 2014'!$F$6:$F$374,MATCH('GRÁFICO 1'!$B43&amp;'GRÁFICO 1'!E$14,'VISÃO GERAL 2013 e 2014'!$J$6:$J$374,0),0))</f>
        <v>APROVADO COM RESSALVA</v>
      </c>
      <c r="F43" s="18" t="str">
        <f t="array" ref="F43">IF(ISERROR(INDEX('VISÃO GERAL 2013 e 2014'!$F$6:$F$374,MATCH('GRÁFICO 1'!$B43&amp;'GRÁFICO 1'!F$14,'VISÃO GERAL 2013 e 2014'!$J$6:$J$374,0),0))=TRUE,"-",INDEX('VISÃO GERAL 2013 e 2014'!$F$6:$F$374,MATCH('GRÁFICO 1'!$B43&amp;'GRÁFICO 1'!F$14,'VISÃO GERAL 2013 e 2014'!$J$6:$J$374,0),0))</f>
        <v>-</v>
      </c>
      <c r="G43" s="64">
        <f t="array" ref="G43">INDEX('VISÃO GERAL 2013 e 2014'!$I$6:$I$374,MATCH('GRÁFICO 1'!B43,'VISÃO GERAL 2013 e 2014'!$C$6:$C$374,0),0)</f>
        <v>3</v>
      </c>
      <c r="H43" s="52" t="str">
        <f t="shared" ref="H43:K43" si="27">IF(C43="-","-","")</f>
        <v/>
      </c>
      <c r="I43" s="52" t="str">
        <f t="shared" si="27"/>
        <v/>
      </c>
      <c r="J43" s="52" t="str">
        <f t="shared" si="27"/>
        <v/>
      </c>
      <c r="K43" s="52" t="str">
        <f t="shared" si="27"/>
        <v>-</v>
      </c>
      <c r="L43" s="51"/>
    </row>
    <row r="44" spans="1:12" ht="12.75" customHeight="1">
      <c r="A44" s="51"/>
      <c r="B44" s="63" t="s">
        <v>189</v>
      </c>
      <c r="C44" s="18" t="str">
        <f t="array" ref="C44">IF(ISERROR(INDEX('VISÃO GERAL 2013 e 2014'!$F$6:$F$374,MATCH('GRÁFICO 1'!$B44&amp;'GRÁFICO 1'!C$14,'VISÃO GERAL 2013 e 2014'!$J$6:$J$374,0),0))=TRUE,"-",INDEX('VISÃO GERAL 2013 e 2014'!$F$6:$F$374,MATCH('GRÁFICO 1'!$B44&amp;'GRÁFICO 1'!C$14,'VISÃO GERAL 2013 e 2014'!$J$6:$J$374,0),0))</f>
        <v>-</v>
      </c>
      <c r="D44" s="63" t="str">
        <f t="array" ref="D44">IF(ISERROR(INDEX('VISÃO GERAL 2013 e 2014'!$F$6:$F$374,MATCH('GRÁFICO 1'!$B44&amp;'GRÁFICO 1'!D$14,'VISÃO GERAL 2013 e 2014'!$J$6:$J$374,0),0))=TRUE,"-",INDEX('VISÃO GERAL 2013 e 2014'!$F$6:$F$374,MATCH('GRÁFICO 1'!$B44&amp;'GRÁFICO 1'!D$14,'VISÃO GERAL 2013 e 2014'!$J$6:$J$374,0),0))</f>
        <v>APROVADO COM RESSALVA</v>
      </c>
      <c r="E44" s="63" t="str">
        <f t="array" ref="E44">IF(ISERROR(INDEX('VISÃO GERAL 2013 e 2014'!$F$6:$F$374,MATCH('GRÁFICO 1'!$B44&amp;'GRÁFICO 1'!E$14,'VISÃO GERAL 2013 e 2014'!$J$6:$J$374,0),0))=TRUE,"-",INDEX('VISÃO GERAL 2013 e 2014'!$F$6:$F$374,MATCH('GRÁFICO 1'!$B44&amp;'GRÁFICO 1'!E$14,'VISÃO GERAL 2013 e 2014'!$J$6:$J$374,0),0))</f>
        <v>APROVADO COM RESSALVA</v>
      </c>
      <c r="F44" s="63" t="str">
        <f t="array" ref="F44">IF(ISERROR(INDEX('VISÃO GERAL 2013 e 2014'!$F$6:$F$374,MATCH('GRÁFICO 1'!$B44&amp;'GRÁFICO 1'!F$14,'VISÃO GERAL 2013 e 2014'!$J$6:$J$374,0),0))=TRUE,"-",INDEX('VISÃO GERAL 2013 e 2014'!$F$6:$F$374,MATCH('GRÁFICO 1'!$B44&amp;'GRÁFICO 1'!F$14,'VISÃO GERAL 2013 e 2014'!$J$6:$J$374,0),0))</f>
        <v>APROVADO COM RESSALVA</v>
      </c>
      <c r="G44" s="64">
        <f t="array" ref="G44">INDEX('VISÃO GERAL 2013 e 2014'!$I$6:$I$374,MATCH('GRÁFICO 1'!B44,'VISÃO GERAL 2013 e 2014'!$C$6:$C$374,0),0)</f>
        <v>3</v>
      </c>
      <c r="H44" s="52" t="str">
        <f t="shared" ref="H44:K44" si="28">IF(C44="-","-","")</f>
        <v>-</v>
      </c>
      <c r="I44" s="52" t="str">
        <f t="shared" si="28"/>
        <v/>
      </c>
      <c r="J44" s="52" t="str">
        <f t="shared" si="28"/>
        <v/>
      </c>
      <c r="K44" s="52" t="str">
        <f t="shared" si="28"/>
        <v/>
      </c>
      <c r="L44" s="51"/>
    </row>
    <row r="45" spans="1:12" ht="12.75" customHeight="1">
      <c r="A45" s="51"/>
      <c r="B45" s="63" t="s">
        <v>23</v>
      </c>
      <c r="C45" s="63" t="str">
        <f t="array" ref="C45">IF(ISERROR(INDEX('VISÃO GERAL 2013 e 2014'!$F$6:$F$374,MATCH('GRÁFICO 1'!$B45&amp;'GRÁFICO 1'!C$14,'VISÃO GERAL 2013 e 2014'!$J$6:$J$374,0),0))=TRUE,"-",INDEX('VISÃO GERAL 2013 e 2014'!$F$6:$F$374,MATCH('GRÁFICO 1'!$B45&amp;'GRÁFICO 1'!C$14,'VISÃO GERAL 2013 e 2014'!$J$6:$J$374,0),0))</f>
        <v>APROVADO COM RESSALVA</v>
      </c>
      <c r="D45" s="63" t="str">
        <f t="array" ref="D45">IF(ISERROR(INDEX('VISÃO GERAL 2013 e 2014'!$F$6:$F$374,MATCH('GRÁFICO 1'!$B45&amp;'GRÁFICO 1'!D$14,'VISÃO GERAL 2013 e 2014'!$J$6:$J$374,0),0))=TRUE,"-",INDEX('VISÃO GERAL 2013 e 2014'!$F$6:$F$374,MATCH('GRÁFICO 1'!$B45&amp;'GRÁFICO 1'!D$14,'VISÃO GERAL 2013 e 2014'!$J$6:$J$374,0),0))</f>
        <v>APROVADO COM RESSALVA</v>
      </c>
      <c r="E45" s="18" t="str">
        <f t="array" ref="E45">IF(ISERROR(INDEX('VISÃO GERAL 2013 e 2014'!$F$6:$F$374,MATCH('GRÁFICO 1'!$B45&amp;'GRÁFICO 1'!E$14,'VISÃO GERAL 2013 e 2014'!$J$6:$J$374,0),0))=TRUE,"-",INDEX('VISÃO GERAL 2013 e 2014'!$F$6:$F$374,MATCH('GRÁFICO 1'!$B45&amp;'GRÁFICO 1'!E$14,'VISÃO GERAL 2013 e 2014'!$J$6:$J$374,0),0))</f>
        <v>-</v>
      </c>
      <c r="F45" s="63" t="str">
        <f t="array" ref="F45">IF(ISERROR(INDEX('VISÃO GERAL 2013 e 2014'!$F$6:$F$374,MATCH('GRÁFICO 1'!$B45&amp;'GRÁFICO 1'!F$14,'VISÃO GERAL 2013 e 2014'!$J$6:$J$374,0),0))=TRUE,"-",INDEX('VISÃO GERAL 2013 e 2014'!$F$6:$F$374,MATCH('GRÁFICO 1'!$B45&amp;'GRÁFICO 1'!F$14,'VISÃO GERAL 2013 e 2014'!$J$6:$J$374,0),0))</f>
        <v>APROVADO COM RESSALVA</v>
      </c>
      <c r="G45" s="64">
        <f t="array" ref="G45">INDEX('VISÃO GERAL 2013 e 2014'!$I$6:$I$374,MATCH('GRÁFICO 1'!B45,'VISÃO GERAL 2013 e 2014'!$C$6:$C$374,0),0)</f>
        <v>3</v>
      </c>
      <c r="H45" s="52" t="str">
        <f t="shared" ref="H45:K45" si="29">IF(C45="-","-","")</f>
        <v/>
      </c>
      <c r="I45" s="52" t="str">
        <f t="shared" si="29"/>
        <v/>
      </c>
      <c r="J45" s="52" t="str">
        <f t="shared" si="29"/>
        <v>-</v>
      </c>
      <c r="K45" s="52" t="str">
        <f t="shared" si="29"/>
        <v/>
      </c>
      <c r="L45" s="51"/>
    </row>
    <row r="46" spans="1:12" ht="12.75" customHeight="1">
      <c r="A46" s="51"/>
      <c r="B46" s="63" t="s">
        <v>204</v>
      </c>
      <c r="C46" s="18" t="str">
        <f t="array" ref="C46">IF(ISERROR(INDEX('VISÃO GERAL 2013 e 2014'!$F$6:$F$374,MATCH('GRÁFICO 1'!$B46&amp;'GRÁFICO 1'!C$14,'VISÃO GERAL 2013 e 2014'!$J$6:$J$374,0),0))=TRUE,"-",INDEX('VISÃO GERAL 2013 e 2014'!$F$6:$F$374,MATCH('GRÁFICO 1'!$B46&amp;'GRÁFICO 1'!C$14,'VISÃO GERAL 2013 e 2014'!$J$6:$J$374,0),0))</f>
        <v>-</v>
      </c>
      <c r="D46" s="63" t="str">
        <f t="array" ref="D46">IF(ISERROR(INDEX('VISÃO GERAL 2013 e 2014'!$F$6:$F$374,MATCH('GRÁFICO 1'!$B46&amp;'GRÁFICO 1'!D$14,'VISÃO GERAL 2013 e 2014'!$J$6:$J$374,0),0))=TRUE,"-",INDEX('VISÃO GERAL 2013 e 2014'!$F$6:$F$374,MATCH('GRÁFICO 1'!$B46&amp;'GRÁFICO 1'!D$14,'VISÃO GERAL 2013 e 2014'!$J$6:$J$374,0),0))</f>
        <v>APROVADO COM RESSALVA</v>
      </c>
      <c r="E46" s="63" t="str">
        <f t="array" ref="E46">IF(ISERROR(INDEX('VISÃO GERAL 2013 e 2014'!$F$6:$F$374,MATCH('GRÁFICO 1'!$B46&amp;'GRÁFICO 1'!E$14,'VISÃO GERAL 2013 e 2014'!$J$6:$J$374,0),0))=TRUE,"-",INDEX('VISÃO GERAL 2013 e 2014'!$F$6:$F$374,MATCH('GRÁFICO 1'!$B46&amp;'GRÁFICO 1'!E$14,'VISÃO GERAL 2013 e 2014'!$J$6:$J$374,0),0))</f>
        <v>APROVADO COM RESSALVA</v>
      </c>
      <c r="F46" s="63" t="str">
        <f t="array" ref="F46">IF(ISERROR(INDEX('VISÃO GERAL 2013 e 2014'!$F$6:$F$374,MATCH('GRÁFICO 1'!$B46&amp;'GRÁFICO 1'!F$14,'VISÃO GERAL 2013 e 2014'!$J$6:$J$374,0),0))=TRUE,"-",INDEX('VISÃO GERAL 2013 e 2014'!$F$6:$F$374,MATCH('GRÁFICO 1'!$B46&amp;'GRÁFICO 1'!F$14,'VISÃO GERAL 2013 e 2014'!$J$6:$J$374,0),0))</f>
        <v>APROVADO COM RESSALVA</v>
      </c>
      <c r="G46" s="64">
        <f t="array" ref="G46">INDEX('VISÃO GERAL 2013 e 2014'!$I$6:$I$374,MATCH('GRÁFICO 1'!B46,'VISÃO GERAL 2013 e 2014'!$C$6:$C$374,0),0)</f>
        <v>2</v>
      </c>
      <c r="H46" s="52" t="str">
        <f t="shared" ref="H46:K46" si="30">IF(C46="-","-","")</f>
        <v>-</v>
      </c>
      <c r="I46" s="52" t="str">
        <f t="shared" si="30"/>
        <v/>
      </c>
      <c r="J46" s="52" t="str">
        <f t="shared" si="30"/>
        <v/>
      </c>
      <c r="K46" s="52" t="str">
        <f t="shared" si="30"/>
        <v/>
      </c>
      <c r="L46" s="51"/>
    </row>
    <row r="47" spans="1:12" ht="12.75" customHeight="1">
      <c r="A47" s="51"/>
      <c r="B47" s="63" t="s">
        <v>235</v>
      </c>
      <c r="C47" s="18" t="str">
        <f t="array" ref="C47">IF(ISERROR(INDEX('VISÃO GERAL 2013 e 2014'!$F$6:$F$374,MATCH('GRÁFICO 1'!$B47&amp;'GRÁFICO 1'!C$14,'VISÃO GERAL 2013 e 2014'!$J$6:$J$374,0),0))=TRUE,"-",INDEX('VISÃO GERAL 2013 e 2014'!$F$6:$F$374,MATCH('GRÁFICO 1'!$B47&amp;'GRÁFICO 1'!C$14,'VISÃO GERAL 2013 e 2014'!$J$6:$J$374,0),0))</f>
        <v>-</v>
      </c>
      <c r="D47" s="63" t="str">
        <f t="array" ref="D47">IF(ISERROR(INDEX('VISÃO GERAL 2013 e 2014'!$F$6:$F$374,MATCH('GRÁFICO 1'!$B47&amp;'GRÁFICO 1'!D$14,'VISÃO GERAL 2013 e 2014'!$J$6:$J$374,0),0))=TRUE,"-",INDEX('VISÃO GERAL 2013 e 2014'!$F$6:$F$374,MATCH('GRÁFICO 1'!$B47&amp;'GRÁFICO 1'!D$14,'VISÃO GERAL 2013 e 2014'!$J$6:$J$374,0),0))</f>
        <v>REJEIÇÃO</v>
      </c>
      <c r="E47" s="63" t="str">
        <f t="array" ref="E47">IF(ISERROR(INDEX('VISÃO GERAL 2013 e 2014'!$F$6:$F$374,MATCH('GRÁFICO 1'!$B47&amp;'GRÁFICO 1'!E$14,'VISÃO GERAL 2013 e 2014'!$J$6:$J$374,0),0))=TRUE,"-",INDEX('VISÃO GERAL 2013 e 2014'!$F$6:$F$374,MATCH('GRÁFICO 1'!$B47&amp;'GRÁFICO 1'!E$14,'VISÃO GERAL 2013 e 2014'!$J$6:$J$374,0),0))</f>
        <v>REJEIÇÃO</v>
      </c>
      <c r="F47" s="18" t="str">
        <f t="array" ref="F47">IF(ISERROR(INDEX('VISÃO GERAL 2013 e 2014'!$F$6:$F$374,MATCH('GRÁFICO 1'!$B47&amp;'GRÁFICO 1'!F$14,'VISÃO GERAL 2013 e 2014'!$J$6:$J$374,0),0))=TRUE,"-",INDEX('VISÃO GERAL 2013 e 2014'!$F$6:$F$374,MATCH('GRÁFICO 1'!$B47&amp;'GRÁFICO 1'!F$14,'VISÃO GERAL 2013 e 2014'!$J$6:$J$374,0),0))</f>
        <v>-</v>
      </c>
      <c r="G47" s="64">
        <f t="array" ref="G47">INDEX('VISÃO GERAL 2013 e 2014'!$I$6:$I$374,MATCH('GRÁFICO 1'!B47,'VISÃO GERAL 2013 e 2014'!$C$6:$C$374,0),0)</f>
        <v>2</v>
      </c>
      <c r="H47" s="52" t="str">
        <f t="shared" ref="H47:K47" si="31">IF(C47="-","-","")</f>
        <v>-</v>
      </c>
      <c r="I47" s="52" t="str">
        <f t="shared" si="31"/>
        <v/>
      </c>
      <c r="J47" s="52" t="str">
        <f t="shared" si="31"/>
        <v/>
      </c>
      <c r="K47" s="52" t="str">
        <f t="shared" si="31"/>
        <v>-</v>
      </c>
      <c r="L47" s="51"/>
    </row>
    <row r="48" spans="1:12" ht="12.75" customHeight="1">
      <c r="A48" s="51"/>
      <c r="B48" s="63" t="s">
        <v>205</v>
      </c>
      <c r="C48" s="18" t="str">
        <f t="array" ref="C48">IF(ISERROR(INDEX('VISÃO GERAL 2013 e 2014'!$F$6:$F$374,MATCH('GRÁFICO 1'!$B48&amp;'GRÁFICO 1'!C$14,'VISÃO GERAL 2013 e 2014'!$J$6:$J$374,0),0))=TRUE,"-",INDEX('VISÃO GERAL 2013 e 2014'!$F$6:$F$374,MATCH('GRÁFICO 1'!$B48&amp;'GRÁFICO 1'!C$14,'VISÃO GERAL 2013 e 2014'!$J$6:$J$374,0),0))</f>
        <v>-</v>
      </c>
      <c r="D48" s="63" t="str">
        <f t="array" ref="D48">IF(ISERROR(INDEX('VISÃO GERAL 2013 e 2014'!$F$6:$F$374,MATCH('GRÁFICO 1'!$B48&amp;'GRÁFICO 1'!D$14,'VISÃO GERAL 2013 e 2014'!$J$6:$J$374,0),0))=TRUE,"-",INDEX('VISÃO GERAL 2013 e 2014'!$F$6:$F$374,MATCH('GRÁFICO 1'!$B48&amp;'GRÁFICO 1'!D$14,'VISÃO GERAL 2013 e 2014'!$J$6:$J$374,0),0))</f>
        <v>APROVADO COM RESSALVA</v>
      </c>
      <c r="E48" s="63" t="str">
        <f t="array" ref="E48">IF(ISERROR(INDEX('VISÃO GERAL 2013 e 2014'!$F$6:$F$374,MATCH('GRÁFICO 1'!$B48&amp;'GRÁFICO 1'!E$14,'VISÃO GERAL 2013 e 2014'!$J$6:$J$374,0),0))=TRUE,"-",INDEX('VISÃO GERAL 2013 e 2014'!$F$6:$F$374,MATCH('GRÁFICO 1'!$B48&amp;'GRÁFICO 1'!E$14,'VISÃO GERAL 2013 e 2014'!$J$6:$J$374,0),0))</f>
        <v>APROVADO COM RESSALVA</v>
      </c>
      <c r="F48" s="18" t="str">
        <f t="array" ref="F48">IF(ISERROR(INDEX('VISÃO GERAL 2013 e 2014'!$F$6:$F$374,MATCH('GRÁFICO 1'!$B48&amp;'GRÁFICO 1'!F$14,'VISÃO GERAL 2013 e 2014'!$J$6:$J$374,0),0))=TRUE,"-",INDEX('VISÃO GERAL 2013 e 2014'!$F$6:$F$374,MATCH('GRÁFICO 1'!$B48&amp;'GRÁFICO 1'!F$14,'VISÃO GERAL 2013 e 2014'!$J$6:$J$374,0),0))</f>
        <v>-</v>
      </c>
      <c r="G48" s="64">
        <f t="array" ref="G48">INDEX('VISÃO GERAL 2013 e 2014'!$I$6:$I$374,MATCH('GRÁFICO 1'!B48,'VISÃO GERAL 2013 e 2014'!$C$6:$C$374,0),0)</f>
        <v>2</v>
      </c>
      <c r="H48" s="52" t="str">
        <f t="shared" ref="H48:K48" si="32">IF(C48="-","-","")</f>
        <v>-</v>
      </c>
      <c r="I48" s="52" t="str">
        <f t="shared" si="32"/>
        <v/>
      </c>
      <c r="J48" s="52" t="str">
        <f t="shared" si="32"/>
        <v/>
      </c>
      <c r="K48" s="52" t="str">
        <f t="shared" si="32"/>
        <v>-</v>
      </c>
      <c r="L48" s="51"/>
    </row>
    <row r="49" spans="1:12" ht="12.75" customHeight="1">
      <c r="A49" s="51"/>
      <c r="B49" s="63" t="s">
        <v>137</v>
      </c>
      <c r="C49" s="18" t="str">
        <f t="array" ref="C49">IF(ISERROR(INDEX('VISÃO GERAL 2013 e 2014'!$F$6:$F$374,MATCH('GRÁFICO 1'!$B49&amp;'GRÁFICO 1'!C$14,'VISÃO GERAL 2013 e 2014'!$J$6:$J$374,0),0))=TRUE,"-",INDEX('VISÃO GERAL 2013 e 2014'!$F$6:$F$374,MATCH('GRÁFICO 1'!$B49&amp;'GRÁFICO 1'!C$14,'VISÃO GERAL 2013 e 2014'!$J$6:$J$374,0),0))</f>
        <v>-</v>
      </c>
      <c r="D49" s="63" t="str">
        <f t="array" ref="D49">IF(ISERROR(INDEX('VISÃO GERAL 2013 e 2014'!$F$6:$F$374,MATCH('GRÁFICO 1'!$B49&amp;'GRÁFICO 1'!D$14,'VISÃO GERAL 2013 e 2014'!$J$6:$J$374,0),0))=TRUE,"-",INDEX('VISÃO GERAL 2013 e 2014'!$F$6:$F$374,MATCH('GRÁFICO 1'!$B49&amp;'GRÁFICO 1'!D$14,'VISÃO GERAL 2013 e 2014'!$J$6:$J$374,0),0))</f>
        <v>REJEIÇÃO</v>
      </c>
      <c r="E49" s="63" t="str">
        <f t="array" ref="E49">IF(ISERROR(INDEX('VISÃO GERAL 2013 e 2014'!$F$6:$F$374,MATCH('GRÁFICO 1'!$B49&amp;'GRÁFICO 1'!E$14,'VISÃO GERAL 2013 e 2014'!$J$6:$J$374,0),0))=TRUE,"-",INDEX('VISÃO GERAL 2013 e 2014'!$F$6:$F$374,MATCH('GRÁFICO 1'!$B49&amp;'GRÁFICO 1'!E$14,'VISÃO GERAL 2013 e 2014'!$J$6:$J$374,0),0))</f>
        <v>REJEIÇÃO</v>
      </c>
      <c r="F49" s="18" t="str">
        <f t="array" ref="F49">IF(ISERROR(INDEX('VISÃO GERAL 2013 e 2014'!$F$6:$F$374,MATCH('GRÁFICO 1'!$B49&amp;'GRÁFICO 1'!F$14,'VISÃO GERAL 2013 e 2014'!$J$6:$J$374,0),0))=TRUE,"-",INDEX('VISÃO GERAL 2013 e 2014'!$F$6:$F$374,MATCH('GRÁFICO 1'!$B49&amp;'GRÁFICO 1'!F$14,'VISÃO GERAL 2013 e 2014'!$J$6:$J$374,0),0))</f>
        <v>-</v>
      </c>
      <c r="G49" s="64">
        <f t="array" ref="G49">INDEX('VISÃO GERAL 2013 e 2014'!$I$6:$I$374,MATCH('GRÁFICO 1'!B49,'VISÃO GERAL 2013 e 2014'!$C$6:$C$374,0),0)</f>
        <v>2</v>
      </c>
      <c r="H49" s="52" t="str">
        <f t="shared" ref="H49:K49" si="33">IF(C49="-","-","")</f>
        <v>-</v>
      </c>
      <c r="I49" s="52" t="str">
        <f t="shared" si="33"/>
        <v/>
      </c>
      <c r="J49" s="52" t="str">
        <f t="shared" si="33"/>
        <v/>
      </c>
      <c r="K49" s="52" t="str">
        <f t="shared" si="33"/>
        <v>-</v>
      </c>
      <c r="L49" s="51"/>
    </row>
    <row r="50" spans="1:12" ht="12.75" customHeight="1">
      <c r="A50" s="51"/>
      <c r="B50" s="63" t="s">
        <v>83</v>
      </c>
      <c r="C50" s="18" t="str">
        <f t="array" ref="C50">IF(ISERROR(INDEX('VISÃO GERAL 2013 e 2014'!$F$6:$F$374,MATCH('GRÁFICO 1'!$B50&amp;'GRÁFICO 1'!C$14,'VISÃO GERAL 2013 e 2014'!$J$6:$J$374,0),0))=TRUE,"-",INDEX('VISÃO GERAL 2013 e 2014'!$F$6:$F$374,MATCH('GRÁFICO 1'!$B50&amp;'GRÁFICO 1'!C$14,'VISÃO GERAL 2013 e 2014'!$J$6:$J$374,0),0))</f>
        <v>-</v>
      </c>
      <c r="D50" s="63" t="str">
        <f t="array" ref="D50">IF(ISERROR(INDEX('VISÃO GERAL 2013 e 2014'!$F$6:$F$374,MATCH('GRÁFICO 1'!$B50&amp;'GRÁFICO 1'!D$14,'VISÃO GERAL 2013 e 2014'!$J$6:$J$374,0),0))=TRUE,"-",INDEX('VISÃO GERAL 2013 e 2014'!$F$6:$F$374,MATCH('GRÁFICO 1'!$B50&amp;'GRÁFICO 1'!D$14,'VISÃO GERAL 2013 e 2014'!$J$6:$J$374,0),0))</f>
        <v>REJEIÇÃO</v>
      </c>
      <c r="E50" s="63" t="str">
        <f t="array" ref="E50">IF(ISERROR(INDEX('VISÃO GERAL 2013 e 2014'!$F$6:$F$374,MATCH('GRÁFICO 1'!$B50&amp;'GRÁFICO 1'!E$14,'VISÃO GERAL 2013 e 2014'!$J$6:$J$374,0),0))=TRUE,"-",INDEX('VISÃO GERAL 2013 e 2014'!$F$6:$F$374,MATCH('GRÁFICO 1'!$B50&amp;'GRÁFICO 1'!E$14,'VISÃO GERAL 2013 e 2014'!$J$6:$J$374,0),0))</f>
        <v>REJEIÇÃO</v>
      </c>
      <c r="F50" s="18" t="str">
        <f t="array" ref="F50">IF(ISERROR(INDEX('VISÃO GERAL 2013 e 2014'!$F$6:$F$374,MATCH('GRÁFICO 1'!$B50&amp;'GRÁFICO 1'!F$14,'VISÃO GERAL 2013 e 2014'!$J$6:$J$374,0),0))=TRUE,"-",INDEX('VISÃO GERAL 2013 e 2014'!$F$6:$F$374,MATCH('GRÁFICO 1'!$B50&amp;'GRÁFICO 1'!F$14,'VISÃO GERAL 2013 e 2014'!$J$6:$J$374,0),0))</f>
        <v>-</v>
      </c>
      <c r="G50" s="64">
        <f t="array" ref="G50">INDEX('VISÃO GERAL 2013 e 2014'!$I$6:$I$374,MATCH('GRÁFICO 1'!B50,'VISÃO GERAL 2013 e 2014'!$C$6:$C$374,0),0)</f>
        <v>2</v>
      </c>
      <c r="H50" s="52" t="str">
        <f t="shared" ref="H50:K50" si="34">IF(C50="-","-","")</f>
        <v>-</v>
      </c>
      <c r="I50" s="52" t="str">
        <f t="shared" si="34"/>
        <v/>
      </c>
      <c r="J50" s="52" t="str">
        <f t="shared" si="34"/>
        <v/>
      </c>
      <c r="K50" s="52" t="str">
        <f t="shared" si="34"/>
        <v>-</v>
      </c>
      <c r="L50" s="51"/>
    </row>
    <row r="51" spans="1:12" ht="12.75" customHeight="1">
      <c r="A51" s="51"/>
      <c r="B51" s="63" t="s">
        <v>148</v>
      </c>
      <c r="C51" s="18" t="str">
        <f t="array" ref="C51">IF(ISERROR(INDEX('VISÃO GERAL 2013 e 2014'!$F$6:$F$374,MATCH('GRÁFICO 1'!$B51&amp;'GRÁFICO 1'!C$14,'VISÃO GERAL 2013 e 2014'!$J$6:$J$374,0),0))=TRUE,"-",INDEX('VISÃO GERAL 2013 e 2014'!$F$6:$F$374,MATCH('GRÁFICO 1'!$B51&amp;'GRÁFICO 1'!C$14,'VISÃO GERAL 2013 e 2014'!$J$6:$J$374,0),0))</f>
        <v>-</v>
      </c>
      <c r="D51" s="63" t="str">
        <f t="array" ref="D51">IF(ISERROR(INDEX('VISÃO GERAL 2013 e 2014'!$F$6:$F$374,MATCH('GRÁFICO 1'!$B51&amp;'GRÁFICO 1'!D$14,'VISÃO GERAL 2013 e 2014'!$J$6:$J$374,0),0))=TRUE,"-",INDEX('VISÃO GERAL 2013 e 2014'!$F$6:$F$374,MATCH('GRÁFICO 1'!$B51&amp;'GRÁFICO 1'!D$14,'VISÃO GERAL 2013 e 2014'!$J$6:$J$374,0),0))</f>
        <v>REJEIÇÃO</v>
      </c>
      <c r="E51" s="63" t="str">
        <f t="array" ref="E51">IF(ISERROR(INDEX('VISÃO GERAL 2013 e 2014'!$F$6:$F$374,MATCH('GRÁFICO 1'!$B51&amp;'GRÁFICO 1'!E$14,'VISÃO GERAL 2013 e 2014'!$J$6:$J$374,0),0))=TRUE,"-",INDEX('VISÃO GERAL 2013 e 2014'!$F$6:$F$374,MATCH('GRÁFICO 1'!$B51&amp;'GRÁFICO 1'!E$14,'VISÃO GERAL 2013 e 2014'!$J$6:$J$374,0),0))</f>
        <v>APROVADO COM RESSALVA</v>
      </c>
      <c r="F51" s="18" t="str">
        <f t="array" ref="F51">IF(ISERROR(INDEX('VISÃO GERAL 2013 e 2014'!$F$6:$F$374,MATCH('GRÁFICO 1'!$B51&amp;'GRÁFICO 1'!F$14,'VISÃO GERAL 2013 e 2014'!$J$6:$J$374,0),0))=TRUE,"-",INDEX('VISÃO GERAL 2013 e 2014'!$F$6:$F$374,MATCH('GRÁFICO 1'!$B51&amp;'GRÁFICO 1'!F$14,'VISÃO GERAL 2013 e 2014'!$J$6:$J$374,0),0))</f>
        <v>-</v>
      </c>
      <c r="G51" s="64">
        <f t="array" ref="G51">INDEX('VISÃO GERAL 2013 e 2014'!$I$6:$I$374,MATCH('GRÁFICO 1'!B51,'VISÃO GERAL 2013 e 2014'!$C$6:$C$374,0),0)</f>
        <v>2</v>
      </c>
      <c r="H51" s="52" t="str">
        <f t="shared" ref="H51:K51" si="35">IF(C51="-","-","")</f>
        <v>-</v>
      </c>
      <c r="I51" s="52" t="str">
        <f t="shared" si="35"/>
        <v/>
      </c>
      <c r="J51" s="52" t="str">
        <f t="shared" si="35"/>
        <v/>
      </c>
      <c r="K51" s="52" t="str">
        <f t="shared" si="35"/>
        <v>-</v>
      </c>
      <c r="L51" s="51"/>
    </row>
    <row r="52" spans="1:12" ht="12.75" customHeight="1">
      <c r="A52" s="51"/>
      <c r="B52" s="63" t="s">
        <v>132</v>
      </c>
      <c r="C52" s="18" t="str">
        <f t="array" ref="C52">IF(ISERROR(INDEX('VISÃO GERAL 2013 e 2014'!$F$6:$F$374,MATCH('GRÁFICO 1'!$B52&amp;'GRÁFICO 1'!C$14,'VISÃO GERAL 2013 e 2014'!$J$6:$J$374,0),0))=TRUE,"-",INDEX('VISÃO GERAL 2013 e 2014'!$F$6:$F$374,MATCH('GRÁFICO 1'!$B52&amp;'GRÁFICO 1'!C$14,'VISÃO GERAL 2013 e 2014'!$J$6:$J$374,0),0))</f>
        <v>-</v>
      </c>
      <c r="D52" s="63" t="str">
        <f t="array" ref="D52">IF(ISERROR(INDEX('VISÃO GERAL 2013 e 2014'!$F$6:$F$374,MATCH('GRÁFICO 1'!$B52&amp;'GRÁFICO 1'!D$14,'VISÃO GERAL 2013 e 2014'!$J$6:$J$374,0),0))=TRUE,"-",INDEX('VISÃO GERAL 2013 e 2014'!$F$6:$F$374,MATCH('GRÁFICO 1'!$B52&amp;'GRÁFICO 1'!D$14,'VISÃO GERAL 2013 e 2014'!$J$6:$J$374,0),0))</f>
        <v>OUTROS</v>
      </c>
      <c r="E52" s="63" t="str">
        <f t="array" ref="E52">IF(ISERROR(INDEX('VISÃO GERAL 2013 e 2014'!$F$6:$F$374,MATCH('GRÁFICO 1'!$B52&amp;'GRÁFICO 1'!E$14,'VISÃO GERAL 2013 e 2014'!$J$6:$J$374,0),0))=TRUE,"-",INDEX('VISÃO GERAL 2013 e 2014'!$F$6:$F$374,MATCH('GRÁFICO 1'!$B52&amp;'GRÁFICO 1'!E$14,'VISÃO GERAL 2013 e 2014'!$J$6:$J$374,0),0))</f>
        <v>OUTROS</v>
      </c>
      <c r="F52" s="18" t="str">
        <f t="array" ref="F52">IF(ISERROR(INDEX('VISÃO GERAL 2013 e 2014'!$F$6:$F$374,MATCH('GRÁFICO 1'!$B52&amp;'GRÁFICO 1'!F$14,'VISÃO GERAL 2013 e 2014'!$J$6:$J$374,0),0))=TRUE,"-",INDEX('VISÃO GERAL 2013 e 2014'!$F$6:$F$374,MATCH('GRÁFICO 1'!$B52&amp;'GRÁFICO 1'!F$14,'VISÃO GERAL 2013 e 2014'!$J$6:$J$374,0),0))</f>
        <v>-</v>
      </c>
      <c r="G52" s="64">
        <f t="array" ref="G52">INDEX('VISÃO GERAL 2013 e 2014'!$I$6:$I$374,MATCH('GRÁFICO 1'!B52,'VISÃO GERAL 2013 e 2014'!$C$6:$C$374,0),0)</f>
        <v>2</v>
      </c>
      <c r="H52" s="52" t="str">
        <f t="shared" ref="H52:K52" si="36">IF(C52="-","-","")</f>
        <v>-</v>
      </c>
      <c r="I52" s="52" t="str">
        <f t="shared" si="36"/>
        <v/>
      </c>
      <c r="J52" s="52" t="str">
        <f t="shared" si="36"/>
        <v/>
      </c>
      <c r="K52" s="52" t="str">
        <f t="shared" si="36"/>
        <v>-</v>
      </c>
      <c r="L52" s="51"/>
    </row>
    <row r="53" spans="1:12" ht="12.75" customHeight="1">
      <c r="A53" s="51"/>
      <c r="B53" s="63" t="s">
        <v>216</v>
      </c>
      <c r="C53" s="18" t="str">
        <f t="array" ref="C53">IF(ISERROR(INDEX('VISÃO GERAL 2013 e 2014'!$F$6:$F$374,MATCH('GRÁFICO 1'!$B53&amp;'GRÁFICO 1'!C$14,'VISÃO GERAL 2013 e 2014'!$J$6:$J$374,0),0))=TRUE,"-",INDEX('VISÃO GERAL 2013 e 2014'!$F$6:$F$374,MATCH('GRÁFICO 1'!$B53&amp;'GRÁFICO 1'!C$14,'VISÃO GERAL 2013 e 2014'!$J$6:$J$374,0),0))</f>
        <v>-</v>
      </c>
      <c r="D53" s="18" t="str">
        <f t="array" ref="D53">IF(ISERROR(INDEX('VISÃO GERAL 2013 e 2014'!$F$6:$F$374,MATCH('GRÁFICO 1'!$B53&amp;'GRÁFICO 1'!D$14,'VISÃO GERAL 2013 e 2014'!$J$6:$J$374,0),0))=TRUE,"-",INDEX('VISÃO GERAL 2013 e 2014'!$F$6:$F$374,MATCH('GRÁFICO 1'!$B53&amp;'GRÁFICO 1'!D$14,'VISÃO GERAL 2013 e 2014'!$J$6:$J$374,0),0))</f>
        <v>-</v>
      </c>
      <c r="E53" s="63" t="str">
        <f t="array" ref="E53">IF(ISERROR(INDEX('VISÃO GERAL 2013 e 2014'!$F$6:$F$374,MATCH('GRÁFICO 1'!$B53&amp;'GRÁFICO 1'!E$14,'VISÃO GERAL 2013 e 2014'!$J$6:$J$374,0),0))=TRUE,"-",INDEX('VISÃO GERAL 2013 e 2014'!$F$6:$F$374,MATCH('GRÁFICO 1'!$B53&amp;'GRÁFICO 1'!E$14,'VISÃO GERAL 2013 e 2014'!$J$6:$J$374,0),0))</f>
        <v>APROVADO COM RESSALVA</v>
      </c>
      <c r="F53" s="63" t="str">
        <f t="array" ref="F53">IF(ISERROR(INDEX('VISÃO GERAL 2013 e 2014'!$F$6:$F$374,MATCH('GRÁFICO 1'!$B53&amp;'GRÁFICO 1'!F$14,'VISÃO GERAL 2013 e 2014'!$J$6:$J$374,0),0))=TRUE,"-",INDEX('VISÃO GERAL 2013 e 2014'!$F$6:$F$374,MATCH('GRÁFICO 1'!$B53&amp;'GRÁFICO 1'!F$14,'VISÃO GERAL 2013 e 2014'!$J$6:$J$374,0),0))</f>
        <v>APROVADO COM RESSALVA</v>
      </c>
      <c r="G53" s="64">
        <f t="array" ref="G53">INDEX('VISÃO GERAL 2013 e 2014'!$I$6:$I$374,MATCH('GRÁFICO 1'!B53,'VISÃO GERAL 2013 e 2014'!$C$6:$C$374,0),0)</f>
        <v>2</v>
      </c>
      <c r="H53" s="52" t="str">
        <f t="shared" ref="H53:K53" si="37">IF(C53="-","-","")</f>
        <v>-</v>
      </c>
      <c r="I53" s="52" t="str">
        <f t="shared" si="37"/>
        <v>-</v>
      </c>
      <c r="J53" s="52" t="str">
        <f t="shared" si="37"/>
        <v/>
      </c>
      <c r="K53" s="52" t="str">
        <f t="shared" si="37"/>
        <v/>
      </c>
      <c r="L53" s="51"/>
    </row>
    <row r="54" spans="1:12" ht="12.75" customHeight="1">
      <c r="A54" s="51"/>
      <c r="B54" s="63" t="s">
        <v>54</v>
      </c>
      <c r="C54" s="63" t="str">
        <f t="array" ref="C54">IF(ISERROR(INDEX('VISÃO GERAL 2013 e 2014'!$F$6:$F$374,MATCH('GRÁFICO 1'!$B54&amp;'GRÁFICO 1'!C$14,'VISÃO GERAL 2013 e 2014'!$J$6:$J$374,0),0))=TRUE,"-",INDEX('VISÃO GERAL 2013 e 2014'!$F$6:$F$374,MATCH('GRÁFICO 1'!$B54&amp;'GRÁFICO 1'!C$14,'VISÃO GERAL 2013 e 2014'!$J$6:$J$374,0),0))</f>
        <v>REJEIÇÃO</v>
      </c>
      <c r="D54" s="63" t="str">
        <f t="array" ref="D54">IF(ISERROR(INDEX('VISÃO GERAL 2013 e 2014'!$F$6:$F$374,MATCH('GRÁFICO 1'!$B54&amp;'GRÁFICO 1'!D$14,'VISÃO GERAL 2013 e 2014'!$J$6:$J$374,0),0))=TRUE,"-",INDEX('VISÃO GERAL 2013 e 2014'!$F$6:$F$374,MATCH('GRÁFICO 1'!$B54&amp;'GRÁFICO 1'!D$14,'VISÃO GERAL 2013 e 2014'!$J$6:$J$374,0),0))</f>
        <v>REJEIÇÃO</v>
      </c>
      <c r="E54" s="18" t="str">
        <f t="array" ref="E54">IF(ISERROR(INDEX('VISÃO GERAL 2013 e 2014'!$F$6:$F$374,MATCH('GRÁFICO 1'!$B54&amp;'GRÁFICO 1'!E$14,'VISÃO GERAL 2013 e 2014'!$J$6:$J$374,0),0))=TRUE,"-",INDEX('VISÃO GERAL 2013 e 2014'!$F$6:$F$374,MATCH('GRÁFICO 1'!$B54&amp;'GRÁFICO 1'!E$14,'VISÃO GERAL 2013 e 2014'!$J$6:$J$374,0),0))</f>
        <v>-</v>
      </c>
      <c r="F54" s="18" t="str">
        <f t="array" ref="F54">IF(ISERROR(INDEX('VISÃO GERAL 2013 e 2014'!$F$6:$F$374,MATCH('GRÁFICO 1'!$B54&amp;'GRÁFICO 1'!F$14,'VISÃO GERAL 2013 e 2014'!$J$6:$J$374,0),0))=TRUE,"-",INDEX('VISÃO GERAL 2013 e 2014'!$F$6:$F$374,MATCH('GRÁFICO 1'!$B54&amp;'GRÁFICO 1'!F$14,'VISÃO GERAL 2013 e 2014'!$J$6:$J$374,0),0))</f>
        <v>-</v>
      </c>
      <c r="G54" s="64">
        <f t="array" ref="G54">INDEX('VISÃO GERAL 2013 e 2014'!$I$6:$I$374,MATCH('GRÁFICO 1'!B54,'VISÃO GERAL 2013 e 2014'!$C$6:$C$374,0),0)</f>
        <v>2</v>
      </c>
      <c r="H54" s="52" t="str">
        <f t="shared" ref="H54:K54" si="38">IF(C54="-","-","")</f>
        <v/>
      </c>
      <c r="I54" s="52" t="str">
        <f t="shared" si="38"/>
        <v/>
      </c>
      <c r="J54" s="52" t="str">
        <f t="shared" si="38"/>
        <v>-</v>
      </c>
      <c r="K54" s="52" t="str">
        <f t="shared" si="38"/>
        <v>-</v>
      </c>
      <c r="L54" s="51"/>
    </row>
    <row r="55" spans="1:12" ht="12.75" customHeight="1">
      <c r="A55" s="51"/>
      <c r="B55" s="63" t="s">
        <v>144</v>
      </c>
      <c r="C55" s="18" t="str">
        <f t="array" ref="C55">IF(ISERROR(INDEX('VISÃO GERAL 2013 e 2014'!$F$6:$F$374,MATCH('GRÁFICO 1'!$B55&amp;'GRÁFICO 1'!C$14,'VISÃO GERAL 2013 e 2014'!$J$6:$J$374,0),0))=TRUE,"-",INDEX('VISÃO GERAL 2013 e 2014'!$F$6:$F$374,MATCH('GRÁFICO 1'!$B55&amp;'GRÁFICO 1'!C$14,'VISÃO GERAL 2013 e 2014'!$J$6:$J$374,0),0))</f>
        <v>-</v>
      </c>
      <c r="D55" s="63" t="str">
        <f t="array" ref="D55">IF(ISERROR(INDEX('VISÃO GERAL 2013 e 2014'!$F$6:$F$374,MATCH('GRÁFICO 1'!$B55&amp;'GRÁFICO 1'!D$14,'VISÃO GERAL 2013 e 2014'!$J$6:$J$374,0),0))=TRUE,"-",INDEX('VISÃO GERAL 2013 e 2014'!$F$6:$F$374,MATCH('GRÁFICO 1'!$B55&amp;'GRÁFICO 1'!D$14,'VISÃO GERAL 2013 e 2014'!$J$6:$J$374,0),0))</f>
        <v>REJEIÇÃO</v>
      </c>
      <c r="E55" s="63" t="str">
        <f t="array" ref="E55">IF(ISERROR(INDEX('VISÃO GERAL 2013 e 2014'!$F$6:$F$374,MATCH('GRÁFICO 1'!$B55&amp;'GRÁFICO 1'!E$14,'VISÃO GERAL 2013 e 2014'!$J$6:$J$374,0),0))=TRUE,"-",INDEX('VISÃO GERAL 2013 e 2014'!$F$6:$F$374,MATCH('GRÁFICO 1'!$B55&amp;'GRÁFICO 1'!E$14,'VISÃO GERAL 2013 e 2014'!$J$6:$J$374,0),0))</f>
        <v>APROVADO COM RESSALVA</v>
      </c>
      <c r="F55" s="18" t="str">
        <f t="array" ref="F55">IF(ISERROR(INDEX('VISÃO GERAL 2013 e 2014'!$F$6:$F$374,MATCH('GRÁFICO 1'!$B55&amp;'GRÁFICO 1'!F$14,'VISÃO GERAL 2013 e 2014'!$J$6:$J$374,0),0))=TRUE,"-",INDEX('VISÃO GERAL 2013 e 2014'!$F$6:$F$374,MATCH('GRÁFICO 1'!$B55&amp;'GRÁFICO 1'!F$14,'VISÃO GERAL 2013 e 2014'!$J$6:$J$374,0),0))</f>
        <v>-</v>
      </c>
      <c r="G55" s="64">
        <f t="array" ref="G55">INDEX('VISÃO GERAL 2013 e 2014'!$I$6:$I$374,MATCH('GRÁFICO 1'!B55,'VISÃO GERAL 2013 e 2014'!$C$6:$C$374,0),0)</f>
        <v>2</v>
      </c>
      <c r="H55" s="52" t="str">
        <f t="shared" ref="H55:K55" si="39">IF(C55="-","-","")</f>
        <v>-</v>
      </c>
      <c r="I55" s="52" t="str">
        <f t="shared" si="39"/>
        <v/>
      </c>
      <c r="J55" s="52" t="str">
        <f t="shared" si="39"/>
        <v/>
      </c>
      <c r="K55" s="52" t="str">
        <f t="shared" si="39"/>
        <v>-</v>
      </c>
      <c r="L55" s="51"/>
    </row>
    <row r="56" spans="1:12" ht="12.75" customHeight="1">
      <c r="A56" s="51"/>
      <c r="B56" s="63" t="s">
        <v>177</v>
      </c>
      <c r="C56" s="18" t="str">
        <f t="array" ref="C56">IF(ISERROR(INDEX('VISÃO GERAL 2013 e 2014'!$F$6:$F$374,MATCH('GRÁFICO 1'!$B56&amp;'GRÁFICO 1'!C$14,'VISÃO GERAL 2013 e 2014'!$J$6:$J$374,0),0))=TRUE,"-",INDEX('VISÃO GERAL 2013 e 2014'!$F$6:$F$374,MATCH('GRÁFICO 1'!$B56&amp;'GRÁFICO 1'!C$14,'VISÃO GERAL 2013 e 2014'!$J$6:$J$374,0),0))</f>
        <v>-</v>
      </c>
      <c r="D56" s="63" t="str">
        <f t="array" ref="D56">IF(ISERROR(INDEX('VISÃO GERAL 2013 e 2014'!$F$6:$F$374,MATCH('GRÁFICO 1'!$B56&amp;'GRÁFICO 1'!D$14,'VISÃO GERAL 2013 e 2014'!$J$6:$J$374,0),0))=TRUE,"-",INDEX('VISÃO GERAL 2013 e 2014'!$F$6:$F$374,MATCH('GRÁFICO 1'!$B56&amp;'GRÁFICO 1'!D$14,'VISÃO GERAL 2013 e 2014'!$J$6:$J$374,0),0))</f>
        <v>REJEIÇÃO</v>
      </c>
      <c r="E56" s="63" t="str">
        <f t="array" ref="E56">IF(ISERROR(INDEX('VISÃO GERAL 2013 e 2014'!$F$6:$F$374,MATCH('GRÁFICO 1'!$B56&amp;'GRÁFICO 1'!E$14,'VISÃO GERAL 2013 e 2014'!$J$6:$J$374,0),0))=TRUE,"-",INDEX('VISÃO GERAL 2013 e 2014'!$F$6:$F$374,MATCH('GRÁFICO 1'!$B56&amp;'GRÁFICO 1'!E$14,'VISÃO GERAL 2013 e 2014'!$J$6:$J$374,0),0))</f>
        <v>REJEIÇÃO</v>
      </c>
      <c r="F56" s="18" t="str">
        <f t="array" ref="F56">IF(ISERROR(INDEX('VISÃO GERAL 2013 e 2014'!$F$6:$F$374,MATCH('GRÁFICO 1'!$B56&amp;'GRÁFICO 1'!F$14,'VISÃO GERAL 2013 e 2014'!$J$6:$J$374,0),0))=TRUE,"-",INDEX('VISÃO GERAL 2013 e 2014'!$F$6:$F$374,MATCH('GRÁFICO 1'!$B56&amp;'GRÁFICO 1'!F$14,'VISÃO GERAL 2013 e 2014'!$J$6:$J$374,0),0))</f>
        <v>-</v>
      </c>
      <c r="G56" s="64">
        <f t="array" ref="G56">INDEX('VISÃO GERAL 2013 e 2014'!$I$6:$I$374,MATCH('GRÁFICO 1'!B56,'VISÃO GERAL 2013 e 2014'!$C$6:$C$374,0),0)</f>
        <v>2</v>
      </c>
      <c r="H56" s="52" t="str">
        <f t="shared" ref="H56:K56" si="40">IF(C56="-","-","")</f>
        <v>-</v>
      </c>
      <c r="I56" s="52" t="str">
        <f t="shared" si="40"/>
        <v/>
      </c>
      <c r="J56" s="52" t="str">
        <f t="shared" si="40"/>
        <v/>
      </c>
      <c r="K56" s="52" t="str">
        <f t="shared" si="40"/>
        <v>-</v>
      </c>
      <c r="L56" s="51"/>
    </row>
    <row r="57" spans="1:12" ht="12.75" customHeight="1">
      <c r="A57" s="51"/>
      <c r="B57" s="63" t="s">
        <v>103</v>
      </c>
      <c r="C57" s="18" t="str">
        <f t="array" ref="C57">IF(ISERROR(INDEX('VISÃO GERAL 2013 e 2014'!$F$6:$F$374,MATCH('GRÁFICO 1'!$B57&amp;'GRÁFICO 1'!C$14,'VISÃO GERAL 2013 e 2014'!$J$6:$J$374,0),0))=TRUE,"-",INDEX('VISÃO GERAL 2013 e 2014'!$F$6:$F$374,MATCH('GRÁFICO 1'!$B57&amp;'GRÁFICO 1'!C$14,'VISÃO GERAL 2013 e 2014'!$J$6:$J$374,0),0))</f>
        <v>-</v>
      </c>
      <c r="D57" s="63" t="str">
        <f t="array" ref="D57">IF(ISERROR(INDEX('VISÃO GERAL 2013 e 2014'!$F$6:$F$374,MATCH('GRÁFICO 1'!$B57&amp;'GRÁFICO 1'!D$14,'VISÃO GERAL 2013 e 2014'!$J$6:$J$374,0),0))=TRUE,"-",INDEX('VISÃO GERAL 2013 e 2014'!$F$6:$F$374,MATCH('GRÁFICO 1'!$B57&amp;'GRÁFICO 1'!D$14,'VISÃO GERAL 2013 e 2014'!$J$6:$J$374,0),0))</f>
        <v>REJEIÇÃO</v>
      </c>
      <c r="E57" s="63" t="str">
        <f t="array" ref="E57">IF(ISERROR(INDEX('VISÃO GERAL 2013 e 2014'!$F$6:$F$374,MATCH('GRÁFICO 1'!$B57&amp;'GRÁFICO 1'!E$14,'VISÃO GERAL 2013 e 2014'!$J$6:$J$374,0),0))=TRUE,"-",INDEX('VISÃO GERAL 2013 e 2014'!$F$6:$F$374,MATCH('GRÁFICO 1'!$B57&amp;'GRÁFICO 1'!E$14,'VISÃO GERAL 2013 e 2014'!$J$6:$J$374,0),0))</f>
        <v>REJEIÇÃO</v>
      </c>
      <c r="F57" s="18" t="str">
        <f t="array" ref="F57">IF(ISERROR(INDEX('VISÃO GERAL 2013 e 2014'!$F$6:$F$374,MATCH('GRÁFICO 1'!$B57&amp;'GRÁFICO 1'!F$14,'VISÃO GERAL 2013 e 2014'!$J$6:$J$374,0),0))=TRUE,"-",INDEX('VISÃO GERAL 2013 e 2014'!$F$6:$F$374,MATCH('GRÁFICO 1'!$B57&amp;'GRÁFICO 1'!F$14,'VISÃO GERAL 2013 e 2014'!$J$6:$J$374,0),0))</f>
        <v>-</v>
      </c>
      <c r="G57" s="64">
        <f t="array" ref="G57">INDEX('VISÃO GERAL 2013 e 2014'!$I$6:$I$374,MATCH('GRÁFICO 1'!B57,'VISÃO GERAL 2013 e 2014'!$C$6:$C$374,0),0)</f>
        <v>2</v>
      </c>
      <c r="H57" s="52" t="str">
        <f t="shared" ref="H57:K57" si="41">IF(C57="-","-","")</f>
        <v>-</v>
      </c>
      <c r="I57" s="52" t="str">
        <f t="shared" si="41"/>
        <v/>
      </c>
      <c r="J57" s="52" t="str">
        <f t="shared" si="41"/>
        <v/>
      </c>
      <c r="K57" s="52" t="str">
        <f t="shared" si="41"/>
        <v>-</v>
      </c>
      <c r="L57" s="51"/>
    </row>
    <row r="58" spans="1:12" ht="12.75" customHeight="1">
      <c r="A58" s="51"/>
      <c r="B58" s="63" t="s">
        <v>155</v>
      </c>
      <c r="C58" s="18" t="str">
        <f t="array" ref="C58">IF(ISERROR(INDEX('VISÃO GERAL 2013 e 2014'!$F$6:$F$374,MATCH('GRÁFICO 1'!$B58&amp;'GRÁFICO 1'!C$14,'VISÃO GERAL 2013 e 2014'!$J$6:$J$374,0),0))=TRUE,"-",INDEX('VISÃO GERAL 2013 e 2014'!$F$6:$F$374,MATCH('GRÁFICO 1'!$B58&amp;'GRÁFICO 1'!C$14,'VISÃO GERAL 2013 e 2014'!$J$6:$J$374,0),0))</f>
        <v>-</v>
      </c>
      <c r="D58" s="63" t="str">
        <f t="array" ref="D58">IF(ISERROR(INDEX('VISÃO GERAL 2013 e 2014'!$F$6:$F$374,MATCH('GRÁFICO 1'!$B58&amp;'GRÁFICO 1'!D$14,'VISÃO GERAL 2013 e 2014'!$J$6:$J$374,0),0))=TRUE,"-",INDEX('VISÃO GERAL 2013 e 2014'!$F$6:$F$374,MATCH('GRÁFICO 1'!$B58&amp;'GRÁFICO 1'!D$14,'VISÃO GERAL 2013 e 2014'!$J$6:$J$374,0),0))</f>
        <v>REJEIÇÃO</v>
      </c>
      <c r="E58" s="63" t="str">
        <f t="array" ref="E58">IF(ISERROR(INDEX('VISÃO GERAL 2013 e 2014'!$F$6:$F$374,MATCH('GRÁFICO 1'!$B58&amp;'GRÁFICO 1'!E$14,'VISÃO GERAL 2013 e 2014'!$J$6:$J$374,0),0))=TRUE,"-",INDEX('VISÃO GERAL 2013 e 2014'!$F$6:$F$374,MATCH('GRÁFICO 1'!$B58&amp;'GRÁFICO 1'!E$14,'VISÃO GERAL 2013 e 2014'!$J$6:$J$374,0),0))</f>
        <v>REJEIÇÃO</v>
      </c>
      <c r="F58" s="18" t="str">
        <f t="array" ref="F58">IF(ISERROR(INDEX('VISÃO GERAL 2013 e 2014'!$F$6:$F$374,MATCH('GRÁFICO 1'!$B58&amp;'GRÁFICO 1'!F$14,'VISÃO GERAL 2013 e 2014'!$J$6:$J$374,0),0))=TRUE,"-",INDEX('VISÃO GERAL 2013 e 2014'!$F$6:$F$374,MATCH('GRÁFICO 1'!$B58&amp;'GRÁFICO 1'!F$14,'VISÃO GERAL 2013 e 2014'!$J$6:$J$374,0),0))</f>
        <v>-</v>
      </c>
      <c r="G58" s="64">
        <f t="array" ref="G58">INDEX('VISÃO GERAL 2013 e 2014'!$I$6:$I$374,MATCH('GRÁFICO 1'!B58,'VISÃO GERAL 2013 e 2014'!$C$6:$C$374,0),0)</f>
        <v>2</v>
      </c>
      <c r="H58" s="52" t="str">
        <f t="shared" ref="H58:K58" si="42">IF(C58="-","-","")</f>
        <v>-</v>
      </c>
      <c r="I58" s="52" t="str">
        <f t="shared" si="42"/>
        <v/>
      </c>
      <c r="J58" s="52" t="str">
        <f t="shared" si="42"/>
        <v/>
      </c>
      <c r="K58" s="52" t="str">
        <f t="shared" si="42"/>
        <v>-</v>
      </c>
      <c r="L58" s="51"/>
    </row>
    <row r="59" spans="1:12" ht="12.75" customHeight="1">
      <c r="A59" s="51"/>
      <c r="B59" s="63" t="s">
        <v>229</v>
      </c>
      <c r="C59" s="18" t="str">
        <f t="array" ref="C59">IF(ISERROR(INDEX('VISÃO GERAL 2013 e 2014'!$F$6:$F$374,MATCH('GRÁFICO 1'!$B59&amp;'GRÁFICO 1'!C$14,'VISÃO GERAL 2013 e 2014'!$J$6:$J$374,0),0))=TRUE,"-",INDEX('VISÃO GERAL 2013 e 2014'!$F$6:$F$374,MATCH('GRÁFICO 1'!$B59&amp;'GRÁFICO 1'!C$14,'VISÃO GERAL 2013 e 2014'!$J$6:$J$374,0),0))</f>
        <v>-</v>
      </c>
      <c r="D59" s="63" t="str">
        <f t="array" ref="D59">IF(ISERROR(INDEX('VISÃO GERAL 2013 e 2014'!$F$6:$F$374,MATCH('GRÁFICO 1'!$B59&amp;'GRÁFICO 1'!D$14,'VISÃO GERAL 2013 e 2014'!$J$6:$J$374,0),0))=TRUE,"-",INDEX('VISÃO GERAL 2013 e 2014'!$F$6:$F$374,MATCH('GRÁFICO 1'!$B59&amp;'GRÁFICO 1'!D$14,'VISÃO GERAL 2013 e 2014'!$J$6:$J$374,0),0))</f>
        <v>APROVADO COM RESSALVA</v>
      </c>
      <c r="E59" s="63" t="str">
        <f t="array" ref="E59">IF(ISERROR(INDEX('VISÃO GERAL 2013 e 2014'!$F$6:$F$374,MATCH('GRÁFICO 1'!$B59&amp;'GRÁFICO 1'!E$14,'VISÃO GERAL 2013 e 2014'!$J$6:$J$374,0),0))=TRUE,"-",INDEX('VISÃO GERAL 2013 e 2014'!$F$6:$F$374,MATCH('GRÁFICO 1'!$B59&amp;'GRÁFICO 1'!E$14,'VISÃO GERAL 2013 e 2014'!$J$6:$J$374,0),0))</f>
        <v>APROVADO COM RESSALVA</v>
      </c>
      <c r="F59" s="18" t="str">
        <f t="array" ref="F59">IF(ISERROR(INDEX('VISÃO GERAL 2013 e 2014'!$F$6:$F$374,MATCH('GRÁFICO 1'!$B59&amp;'GRÁFICO 1'!F$14,'VISÃO GERAL 2013 e 2014'!$J$6:$J$374,0),0))=TRUE,"-",INDEX('VISÃO GERAL 2013 e 2014'!$F$6:$F$374,MATCH('GRÁFICO 1'!$B59&amp;'GRÁFICO 1'!F$14,'VISÃO GERAL 2013 e 2014'!$J$6:$J$374,0),0))</f>
        <v>-</v>
      </c>
      <c r="G59" s="64">
        <f t="array" ref="G59">INDEX('VISÃO GERAL 2013 e 2014'!$I$6:$I$374,MATCH('GRÁFICO 1'!B59,'VISÃO GERAL 2013 e 2014'!$C$6:$C$374,0),0)</f>
        <v>2</v>
      </c>
      <c r="H59" s="52" t="str">
        <f t="shared" ref="H59:K59" si="43">IF(C59="-","-","")</f>
        <v>-</v>
      </c>
      <c r="I59" s="52" t="str">
        <f t="shared" si="43"/>
        <v/>
      </c>
      <c r="J59" s="52" t="str">
        <f t="shared" si="43"/>
        <v/>
      </c>
      <c r="K59" s="52" t="str">
        <f t="shared" si="43"/>
        <v>-</v>
      </c>
      <c r="L59" s="51"/>
    </row>
    <row r="60" spans="1:12" ht="12.75" customHeight="1">
      <c r="A60" s="51"/>
      <c r="B60" s="63" t="s">
        <v>237</v>
      </c>
      <c r="C60" s="18" t="str">
        <f t="array" ref="C60">IF(ISERROR(INDEX('VISÃO GERAL 2013 e 2014'!$F$6:$F$374,MATCH('GRÁFICO 1'!$B60&amp;'GRÁFICO 1'!C$14,'VISÃO GERAL 2013 e 2014'!$J$6:$J$374,0),0))=TRUE,"-",INDEX('VISÃO GERAL 2013 e 2014'!$F$6:$F$374,MATCH('GRÁFICO 1'!$B60&amp;'GRÁFICO 1'!C$14,'VISÃO GERAL 2013 e 2014'!$J$6:$J$374,0),0))</f>
        <v>-</v>
      </c>
      <c r="D60" s="63" t="str">
        <f t="array" ref="D60">IF(ISERROR(INDEX('VISÃO GERAL 2013 e 2014'!$F$6:$F$374,MATCH('GRÁFICO 1'!$B60&amp;'GRÁFICO 1'!D$14,'VISÃO GERAL 2013 e 2014'!$J$6:$J$374,0),0))=TRUE,"-",INDEX('VISÃO GERAL 2013 e 2014'!$F$6:$F$374,MATCH('GRÁFICO 1'!$B60&amp;'GRÁFICO 1'!D$14,'VISÃO GERAL 2013 e 2014'!$J$6:$J$374,0),0))</f>
        <v>APROVADO COM RESSALVA</v>
      </c>
      <c r="E60" s="63" t="str">
        <f t="array" ref="E60">IF(ISERROR(INDEX('VISÃO GERAL 2013 e 2014'!$F$6:$F$374,MATCH('GRÁFICO 1'!$B60&amp;'GRÁFICO 1'!E$14,'VISÃO GERAL 2013 e 2014'!$J$6:$J$374,0),0))=TRUE,"-",INDEX('VISÃO GERAL 2013 e 2014'!$F$6:$F$374,MATCH('GRÁFICO 1'!$B60&amp;'GRÁFICO 1'!E$14,'VISÃO GERAL 2013 e 2014'!$J$6:$J$374,0),0))</f>
        <v>REJEIÇÃO</v>
      </c>
      <c r="F60" s="18" t="str">
        <f t="array" ref="F60">IF(ISERROR(INDEX('VISÃO GERAL 2013 e 2014'!$F$6:$F$374,MATCH('GRÁFICO 1'!$B60&amp;'GRÁFICO 1'!F$14,'VISÃO GERAL 2013 e 2014'!$J$6:$J$374,0),0))=TRUE,"-",INDEX('VISÃO GERAL 2013 e 2014'!$F$6:$F$374,MATCH('GRÁFICO 1'!$B60&amp;'GRÁFICO 1'!F$14,'VISÃO GERAL 2013 e 2014'!$J$6:$J$374,0),0))</f>
        <v>-</v>
      </c>
      <c r="G60" s="64">
        <f t="array" ref="G60">INDEX('VISÃO GERAL 2013 e 2014'!$I$6:$I$374,MATCH('GRÁFICO 1'!B60,'VISÃO GERAL 2013 e 2014'!$C$6:$C$374,0),0)</f>
        <v>2</v>
      </c>
      <c r="H60" s="52" t="str">
        <f t="shared" ref="H60:K60" si="44">IF(C60="-","-","")</f>
        <v>-</v>
      </c>
      <c r="I60" s="52" t="str">
        <f t="shared" si="44"/>
        <v/>
      </c>
      <c r="J60" s="52" t="str">
        <f t="shared" si="44"/>
        <v/>
      </c>
      <c r="K60" s="52" t="str">
        <f t="shared" si="44"/>
        <v>-</v>
      </c>
      <c r="L60" s="51"/>
    </row>
    <row r="61" spans="1:12" ht="12.75" customHeight="1">
      <c r="A61" s="51"/>
      <c r="B61" s="63" t="s">
        <v>186</v>
      </c>
      <c r="C61" s="18" t="str">
        <f t="array" ref="C61">IF(ISERROR(INDEX('VISÃO GERAL 2013 e 2014'!$F$6:$F$374,MATCH('GRÁFICO 1'!$B61&amp;'GRÁFICO 1'!C$14,'VISÃO GERAL 2013 e 2014'!$J$6:$J$374,0),0))=TRUE,"-",INDEX('VISÃO GERAL 2013 e 2014'!$F$6:$F$374,MATCH('GRÁFICO 1'!$B61&amp;'GRÁFICO 1'!C$14,'VISÃO GERAL 2013 e 2014'!$J$6:$J$374,0),0))</f>
        <v>-</v>
      </c>
      <c r="D61" s="63" t="str">
        <f t="array" ref="D61">IF(ISERROR(INDEX('VISÃO GERAL 2013 e 2014'!$F$6:$F$374,MATCH('GRÁFICO 1'!$B61&amp;'GRÁFICO 1'!D$14,'VISÃO GERAL 2013 e 2014'!$J$6:$J$374,0),0))=TRUE,"-",INDEX('VISÃO GERAL 2013 e 2014'!$F$6:$F$374,MATCH('GRÁFICO 1'!$B61&amp;'GRÁFICO 1'!D$14,'VISÃO GERAL 2013 e 2014'!$J$6:$J$374,0),0))</f>
        <v>APROVADO COM RESSALVA</v>
      </c>
      <c r="E61" s="63" t="str">
        <f t="array" ref="E61">IF(ISERROR(INDEX('VISÃO GERAL 2013 e 2014'!$F$6:$F$374,MATCH('GRÁFICO 1'!$B61&amp;'GRÁFICO 1'!E$14,'VISÃO GERAL 2013 e 2014'!$J$6:$J$374,0),0))=TRUE,"-",INDEX('VISÃO GERAL 2013 e 2014'!$F$6:$F$374,MATCH('GRÁFICO 1'!$B61&amp;'GRÁFICO 1'!E$14,'VISÃO GERAL 2013 e 2014'!$J$6:$J$374,0),0))</f>
        <v>APROVADO COM RESSALVA</v>
      </c>
      <c r="F61" s="18" t="str">
        <f t="array" ref="F61">IF(ISERROR(INDEX('VISÃO GERAL 2013 e 2014'!$F$6:$F$374,MATCH('GRÁFICO 1'!$B61&amp;'GRÁFICO 1'!F$14,'VISÃO GERAL 2013 e 2014'!$J$6:$J$374,0),0))=TRUE,"-",INDEX('VISÃO GERAL 2013 e 2014'!$F$6:$F$374,MATCH('GRÁFICO 1'!$B61&amp;'GRÁFICO 1'!F$14,'VISÃO GERAL 2013 e 2014'!$J$6:$J$374,0),0))</f>
        <v>-</v>
      </c>
      <c r="G61" s="64">
        <f t="array" ref="G61">INDEX('VISÃO GERAL 2013 e 2014'!$I$6:$I$374,MATCH('GRÁFICO 1'!B61,'VISÃO GERAL 2013 e 2014'!$C$6:$C$374,0),0)</f>
        <v>2</v>
      </c>
      <c r="H61" s="52" t="str">
        <f t="shared" ref="H61:K61" si="45">IF(C61="-","-","")</f>
        <v>-</v>
      </c>
      <c r="I61" s="52" t="str">
        <f t="shared" si="45"/>
        <v/>
      </c>
      <c r="J61" s="52" t="str">
        <f t="shared" si="45"/>
        <v/>
      </c>
      <c r="K61" s="52" t="str">
        <f t="shared" si="45"/>
        <v>-</v>
      </c>
      <c r="L61" s="51"/>
    </row>
    <row r="62" spans="1:12" ht="12.75" customHeight="1">
      <c r="A62" s="51"/>
      <c r="B62" s="63" t="s">
        <v>168</v>
      </c>
      <c r="C62" s="18" t="str">
        <f t="array" ref="C62">IF(ISERROR(INDEX('VISÃO GERAL 2013 e 2014'!$F$6:$F$374,MATCH('GRÁFICO 1'!$B62&amp;'GRÁFICO 1'!C$14,'VISÃO GERAL 2013 e 2014'!$J$6:$J$374,0),0))=TRUE,"-",INDEX('VISÃO GERAL 2013 e 2014'!$F$6:$F$374,MATCH('GRÁFICO 1'!$B62&amp;'GRÁFICO 1'!C$14,'VISÃO GERAL 2013 e 2014'!$J$6:$J$374,0),0))</f>
        <v>-</v>
      </c>
      <c r="D62" s="63" t="str">
        <f t="array" ref="D62">IF(ISERROR(INDEX('VISÃO GERAL 2013 e 2014'!$F$6:$F$374,MATCH('GRÁFICO 1'!$B62&amp;'GRÁFICO 1'!D$14,'VISÃO GERAL 2013 e 2014'!$J$6:$J$374,0),0))=TRUE,"-",INDEX('VISÃO GERAL 2013 e 2014'!$F$6:$F$374,MATCH('GRÁFICO 1'!$B62&amp;'GRÁFICO 1'!D$14,'VISÃO GERAL 2013 e 2014'!$J$6:$J$374,0),0))</f>
        <v>APROVADO COM RESSALVA</v>
      </c>
      <c r="E62" s="63" t="str">
        <f t="array" ref="E62">IF(ISERROR(INDEX('VISÃO GERAL 2013 e 2014'!$F$6:$F$374,MATCH('GRÁFICO 1'!$B62&amp;'GRÁFICO 1'!E$14,'VISÃO GERAL 2013 e 2014'!$J$6:$J$374,0),0))=TRUE,"-",INDEX('VISÃO GERAL 2013 e 2014'!$F$6:$F$374,MATCH('GRÁFICO 1'!$B62&amp;'GRÁFICO 1'!E$14,'VISÃO GERAL 2013 e 2014'!$J$6:$J$374,0),0))</f>
        <v>APROVADO COM RESSALVA</v>
      </c>
      <c r="F62" s="18" t="str">
        <f t="array" ref="F62">IF(ISERROR(INDEX('VISÃO GERAL 2013 e 2014'!$F$6:$F$374,MATCH('GRÁFICO 1'!$B62&amp;'GRÁFICO 1'!F$14,'VISÃO GERAL 2013 e 2014'!$J$6:$J$374,0),0))=TRUE,"-",INDEX('VISÃO GERAL 2013 e 2014'!$F$6:$F$374,MATCH('GRÁFICO 1'!$B62&amp;'GRÁFICO 1'!F$14,'VISÃO GERAL 2013 e 2014'!$J$6:$J$374,0),0))</f>
        <v>-</v>
      </c>
      <c r="G62" s="64">
        <f t="array" ref="G62">INDEX('VISÃO GERAL 2013 e 2014'!$I$6:$I$374,MATCH('GRÁFICO 1'!B62,'VISÃO GERAL 2013 e 2014'!$C$6:$C$374,0),0)</f>
        <v>2</v>
      </c>
      <c r="H62" s="52" t="str">
        <f t="shared" ref="H62:K62" si="46">IF(C62="-","-","")</f>
        <v>-</v>
      </c>
      <c r="I62" s="52" t="str">
        <f t="shared" si="46"/>
        <v/>
      </c>
      <c r="J62" s="52" t="str">
        <f t="shared" si="46"/>
        <v/>
      </c>
      <c r="K62" s="52" t="str">
        <f t="shared" si="46"/>
        <v>-</v>
      </c>
      <c r="L62" s="51"/>
    </row>
    <row r="63" spans="1:12" ht="12.75" customHeight="1">
      <c r="A63" s="51"/>
      <c r="B63" s="63" t="s">
        <v>238</v>
      </c>
      <c r="C63" s="18" t="str">
        <f t="array" ref="C63">IF(ISERROR(INDEX('VISÃO GERAL 2013 e 2014'!$F$6:$F$374,MATCH('GRÁFICO 1'!$B63&amp;'GRÁFICO 1'!C$14,'VISÃO GERAL 2013 e 2014'!$J$6:$J$374,0),0))=TRUE,"-",INDEX('VISÃO GERAL 2013 e 2014'!$F$6:$F$374,MATCH('GRÁFICO 1'!$B63&amp;'GRÁFICO 1'!C$14,'VISÃO GERAL 2013 e 2014'!$J$6:$J$374,0),0))</f>
        <v>-</v>
      </c>
      <c r="D63" s="63" t="str">
        <f t="array" ref="D63">IF(ISERROR(INDEX('VISÃO GERAL 2013 e 2014'!$F$6:$F$374,MATCH('GRÁFICO 1'!$B63&amp;'GRÁFICO 1'!D$14,'VISÃO GERAL 2013 e 2014'!$J$6:$J$374,0),0))=TRUE,"-",INDEX('VISÃO GERAL 2013 e 2014'!$F$6:$F$374,MATCH('GRÁFICO 1'!$B63&amp;'GRÁFICO 1'!D$14,'VISÃO GERAL 2013 e 2014'!$J$6:$J$374,0),0))</f>
        <v>APROVADO COM RESSALVA</v>
      </c>
      <c r="E63" s="63" t="str">
        <f t="array" ref="E63">IF(ISERROR(INDEX('VISÃO GERAL 2013 e 2014'!$F$6:$F$374,MATCH('GRÁFICO 1'!$B63&amp;'GRÁFICO 1'!E$14,'VISÃO GERAL 2013 e 2014'!$J$6:$J$374,0),0))=TRUE,"-",INDEX('VISÃO GERAL 2013 e 2014'!$F$6:$F$374,MATCH('GRÁFICO 1'!$B63&amp;'GRÁFICO 1'!E$14,'VISÃO GERAL 2013 e 2014'!$J$6:$J$374,0),0))</f>
        <v>REJEIÇÃO</v>
      </c>
      <c r="F63" s="18" t="str">
        <f t="array" ref="F63">IF(ISERROR(INDEX('VISÃO GERAL 2013 e 2014'!$F$6:$F$374,MATCH('GRÁFICO 1'!$B63&amp;'GRÁFICO 1'!F$14,'VISÃO GERAL 2013 e 2014'!$J$6:$J$374,0),0))=TRUE,"-",INDEX('VISÃO GERAL 2013 e 2014'!$F$6:$F$374,MATCH('GRÁFICO 1'!$B63&amp;'GRÁFICO 1'!F$14,'VISÃO GERAL 2013 e 2014'!$J$6:$J$374,0),0))</f>
        <v>-</v>
      </c>
      <c r="G63" s="64">
        <f t="array" ref="G63">INDEX('VISÃO GERAL 2013 e 2014'!$I$6:$I$374,MATCH('GRÁFICO 1'!B63,'VISÃO GERAL 2013 e 2014'!$C$6:$C$374,0),0)</f>
        <v>2</v>
      </c>
      <c r="H63" s="52" t="str">
        <f t="shared" ref="H63:K63" si="47">IF(C63="-","-","")</f>
        <v>-</v>
      </c>
      <c r="I63" s="52" t="str">
        <f t="shared" si="47"/>
        <v/>
      </c>
      <c r="J63" s="52" t="str">
        <f t="shared" si="47"/>
        <v/>
      </c>
      <c r="K63" s="52" t="str">
        <f t="shared" si="47"/>
        <v>-</v>
      </c>
      <c r="L63" s="51"/>
    </row>
    <row r="64" spans="1:12" ht="12.75" customHeight="1">
      <c r="A64" s="51"/>
      <c r="B64" s="63" t="s">
        <v>85</v>
      </c>
      <c r="C64" s="18" t="str">
        <f t="array" ref="C64">IF(ISERROR(INDEX('VISÃO GERAL 2013 e 2014'!$F$6:$F$374,MATCH('GRÁFICO 1'!$B64&amp;'GRÁFICO 1'!C$14,'VISÃO GERAL 2013 e 2014'!$J$6:$J$374,0),0))=TRUE,"-",INDEX('VISÃO GERAL 2013 e 2014'!$F$6:$F$374,MATCH('GRÁFICO 1'!$B64&amp;'GRÁFICO 1'!C$14,'VISÃO GERAL 2013 e 2014'!$J$6:$J$374,0),0))</f>
        <v>-</v>
      </c>
      <c r="D64" s="63" t="str">
        <f t="array" ref="D64">IF(ISERROR(INDEX('VISÃO GERAL 2013 e 2014'!$F$6:$F$374,MATCH('GRÁFICO 1'!$B64&amp;'GRÁFICO 1'!D$14,'VISÃO GERAL 2013 e 2014'!$J$6:$J$374,0),0))=TRUE,"-",INDEX('VISÃO GERAL 2013 e 2014'!$F$6:$F$374,MATCH('GRÁFICO 1'!$B64&amp;'GRÁFICO 1'!D$14,'VISÃO GERAL 2013 e 2014'!$J$6:$J$374,0),0))</f>
        <v>APROVADO COM RESSALVA</v>
      </c>
      <c r="E64" s="63" t="str">
        <f t="array" ref="E64">IF(ISERROR(INDEX('VISÃO GERAL 2013 e 2014'!$F$6:$F$374,MATCH('GRÁFICO 1'!$B64&amp;'GRÁFICO 1'!E$14,'VISÃO GERAL 2013 e 2014'!$J$6:$J$374,0),0))=TRUE,"-",INDEX('VISÃO GERAL 2013 e 2014'!$F$6:$F$374,MATCH('GRÁFICO 1'!$B64&amp;'GRÁFICO 1'!E$14,'VISÃO GERAL 2013 e 2014'!$J$6:$J$374,0),0))</f>
        <v>REJEIÇÃO</v>
      </c>
      <c r="F64" s="18" t="str">
        <f t="array" ref="F64">IF(ISERROR(INDEX('VISÃO GERAL 2013 e 2014'!$F$6:$F$374,MATCH('GRÁFICO 1'!$B64&amp;'GRÁFICO 1'!F$14,'VISÃO GERAL 2013 e 2014'!$J$6:$J$374,0),0))=TRUE,"-",INDEX('VISÃO GERAL 2013 e 2014'!$F$6:$F$374,MATCH('GRÁFICO 1'!$B64&amp;'GRÁFICO 1'!F$14,'VISÃO GERAL 2013 e 2014'!$J$6:$J$374,0),0))</f>
        <v>-</v>
      </c>
      <c r="G64" s="64">
        <f t="array" ref="G64">INDEX('VISÃO GERAL 2013 e 2014'!$I$6:$I$374,MATCH('GRÁFICO 1'!B64,'VISÃO GERAL 2013 e 2014'!$C$6:$C$374,0),0)</f>
        <v>2</v>
      </c>
      <c r="H64" s="52" t="str">
        <f t="shared" ref="H64:K64" si="48">IF(C64="-","-","")</f>
        <v>-</v>
      </c>
      <c r="I64" s="52" t="str">
        <f t="shared" si="48"/>
        <v/>
      </c>
      <c r="J64" s="52" t="str">
        <f t="shared" si="48"/>
        <v/>
      </c>
      <c r="K64" s="52" t="str">
        <f t="shared" si="48"/>
        <v>-</v>
      </c>
      <c r="L64" s="51"/>
    </row>
    <row r="65" spans="1:12" ht="12.75" customHeight="1">
      <c r="A65" s="51"/>
      <c r="B65" s="63" t="s">
        <v>187</v>
      </c>
      <c r="C65" s="18" t="str">
        <f t="array" ref="C65">IF(ISERROR(INDEX('VISÃO GERAL 2013 e 2014'!$F$6:$F$374,MATCH('GRÁFICO 1'!$B65&amp;'GRÁFICO 1'!C$14,'VISÃO GERAL 2013 e 2014'!$J$6:$J$374,0),0))=TRUE,"-",INDEX('VISÃO GERAL 2013 e 2014'!$F$6:$F$374,MATCH('GRÁFICO 1'!$B65&amp;'GRÁFICO 1'!C$14,'VISÃO GERAL 2013 e 2014'!$J$6:$J$374,0),0))</f>
        <v>-</v>
      </c>
      <c r="D65" s="63" t="str">
        <f t="array" ref="D65">IF(ISERROR(INDEX('VISÃO GERAL 2013 e 2014'!$F$6:$F$374,MATCH('GRÁFICO 1'!$B65&amp;'GRÁFICO 1'!D$14,'VISÃO GERAL 2013 e 2014'!$J$6:$J$374,0),0))=TRUE,"-",INDEX('VISÃO GERAL 2013 e 2014'!$F$6:$F$374,MATCH('GRÁFICO 1'!$B65&amp;'GRÁFICO 1'!D$14,'VISÃO GERAL 2013 e 2014'!$J$6:$J$374,0),0))</f>
        <v>APROVADO COM RESSALVA</v>
      </c>
      <c r="E65" s="63" t="str">
        <f t="array" ref="E65">IF(ISERROR(INDEX('VISÃO GERAL 2013 e 2014'!$F$6:$F$374,MATCH('GRÁFICO 1'!$B65&amp;'GRÁFICO 1'!E$14,'VISÃO GERAL 2013 e 2014'!$J$6:$J$374,0),0))=TRUE,"-",INDEX('VISÃO GERAL 2013 e 2014'!$F$6:$F$374,MATCH('GRÁFICO 1'!$B65&amp;'GRÁFICO 1'!E$14,'VISÃO GERAL 2013 e 2014'!$J$6:$J$374,0),0))</f>
        <v>APROVADO COM RESSALVA</v>
      </c>
      <c r="F65" s="18" t="str">
        <f t="array" ref="F65">IF(ISERROR(INDEX('VISÃO GERAL 2013 e 2014'!$F$6:$F$374,MATCH('GRÁFICO 1'!$B65&amp;'GRÁFICO 1'!F$14,'VISÃO GERAL 2013 e 2014'!$J$6:$J$374,0),0))=TRUE,"-",INDEX('VISÃO GERAL 2013 e 2014'!$F$6:$F$374,MATCH('GRÁFICO 1'!$B65&amp;'GRÁFICO 1'!F$14,'VISÃO GERAL 2013 e 2014'!$J$6:$J$374,0),0))</f>
        <v>-</v>
      </c>
      <c r="G65" s="64">
        <f t="array" ref="G65">INDEX('VISÃO GERAL 2013 e 2014'!$I$6:$I$374,MATCH('GRÁFICO 1'!B65,'VISÃO GERAL 2013 e 2014'!$C$6:$C$374,0),0)</f>
        <v>2</v>
      </c>
      <c r="H65" s="52" t="str">
        <f t="shared" ref="H65:K65" si="49">IF(C65="-","-","")</f>
        <v>-</v>
      </c>
      <c r="I65" s="52" t="str">
        <f t="shared" si="49"/>
        <v/>
      </c>
      <c r="J65" s="52" t="str">
        <f t="shared" si="49"/>
        <v/>
      </c>
      <c r="K65" s="52" t="str">
        <f t="shared" si="49"/>
        <v>-</v>
      </c>
      <c r="L65" s="51"/>
    </row>
    <row r="66" spans="1:12" ht="12.75" customHeight="1">
      <c r="A66" s="51"/>
      <c r="B66" s="63" t="s">
        <v>134</v>
      </c>
      <c r="C66" s="18" t="str">
        <f t="array" ref="C66">IF(ISERROR(INDEX('VISÃO GERAL 2013 e 2014'!$F$6:$F$374,MATCH('GRÁFICO 1'!$B66&amp;'GRÁFICO 1'!C$14,'VISÃO GERAL 2013 e 2014'!$J$6:$J$374,0),0))=TRUE,"-",INDEX('VISÃO GERAL 2013 e 2014'!$F$6:$F$374,MATCH('GRÁFICO 1'!$B66&amp;'GRÁFICO 1'!C$14,'VISÃO GERAL 2013 e 2014'!$J$6:$J$374,0),0))</f>
        <v>-</v>
      </c>
      <c r="D66" s="63" t="str">
        <f t="array" ref="D66">IF(ISERROR(INDEX('VISÃO GERAL 2013 e 2014'!$F$6:$F$374,MATCH('GRÁFICO 1'!$B66&amp;'GRÁFICO 1'!D$14,'VISÃO GERAL 2013 e 2014'!$J$6:$J$374,0),0))=TRUE,"-",INDEX('VISÃO GERAL 2013 e 2014'!$F$6:$F$374,MATCH('GRÁFICO 1'!$B66&amp;'GRÁFICO 1'!D$14,'VISÃO GERAL 2013 e 2014'!$J$6:$J$374,0),0))</f>
        <v>APROVADO COM RESSALVA</v>
      </c>
      <c r="E66" s="63" t="str">
        <f t="array" ref="E66">IF(ISERROR(INDEX('VISÃO GERAL 2013 e 2014'!$F$6:$F$374,MATCH('GRÁFICO 1'!$B66&amp;'GRÁFICO 1'!E$14,'VISÃO GERAL 2013 e 2014'!$J$6:$J$374,0),0))=TRUE,"-",INDEX('VISÃO GERAL 2013 e 2014'!$F$6:$F$374,MATCH('GRÁFICO 1'!$B66&amp;'GRÁFICO 1'!E$14,'VISÃO GERAL 2013 e 2014'!$J$6:$J$374,0),0))</f>
        <v>APROVADO COM RESSALVA</v>
      </c>
      <c r="F66" s="18" t="str">
        <f t="array" ref="F66">IF(ISERROR(INDEX('VISÃO GERAL 2013 e 2014'!$F$6:$F$374,MATCH('GRÁFICO 1'!$B66&amp;'GRÁFICO 1'!F$14,'VISÃO GERAL 2013 e 2014'!$J$6:$J$374,0),0))=TRUE,"-",INDEX('VISÃO GERAL 2013 e 2014'!$F$6:$F$374,MATCH('GRÁFICO 1'!$B66&amp;'GRÁFICO 1'!F$14,'VISÃO GERAL 2013 e 2014'!$J$6:$J$374,0),0))</f>
        <v>-</v>
      </c>
      <c r="G66" s="64">
        <f t="array" ref="G66">INDEX('VISÃO GERAL 2013 e 2014'!$I$6:$I$374,MATCH('GRÁFICO 1'!B66,'VISÃO GERAL 2013 e 2014'!$C$6:$C$374,0),0)</f>
        <v>2</v>
      </c>
      <c r="H66" s="52" t="str">
        <f t="shared" ref="H66:K66" si="50">IF(C66="-","-","")</f>
        <v>-</v>
      </c>
      <c r="I66" s="52" t="str">
        <f t="shared" si="50"/>
        <v/>
      </c>
      <c r="J66" s="52" t="str">
        <f t="shared" si="50"/>
        <v/>
      </c>
      <c r="K66" s="52" t="str">
        <f t="shared" si="50"/>
        <v>-</v>
      </c>
      <c r="L66" s="51"/>
    </row>
    <row r="67" spans="1:12" ht="12.75" customHeight="1">
      <c r="A67" s="51"/>
      <c r="B67" s="63" t="s">
        <v>227</v>
      </c>
      <c r="C67" s="18" t="str">
        <f t="array" ref="C67">IF(ISERROR(INDEX('VISÃO GERAL 2013 e 2014'!$F$6:$F$374,MATCH('GRÁFICO 1'!$B67&amp;'GRÁFICO 1'!C$14,'VISÃO GERAL 2013 e 2014'!$J$6:$J$374,0),0))=TRUE,"-",INDEX('VISÃO GERAL 2013 e 2014'!$F$6:$F$374,MATCH('GRÁFICO 1'!$B67&amp;'GRÁFICO 1'!C$14,'VISÃO GERAL 2013 e 2014'!$J$6:$J$374,0),0))</f>
        <v>-</v>
      </c>
      <c r="D67" s="63" t="str">
        <f t="array" ref="D67">IF(ISERROR(INDEX('VISÃO GERAL 2013 e 2014'!$F$6:$F$374,MATCH('GRÁFICO 1'!$B67&amp;'GRÁFICO 1'!D$14,'VISÃO GERAL 2013 e 2014'!$J$6:$J$374,0),0))=TRUE,"-",INDEX('VISÃO GERAL 2013 e 2014'!$F$6:$F$374,MATCH('GRÁFICO 1'!$B67&amp;'GRÁFICO 1'!D$14,'VISÃO GERAL 2013 e 2014'!$J$6:$J$374,0),0))</f>
        <v>REJEIÇÃO</v>
      </c>
      <c r="E67" s="63" t="str">
        <f t="array" ref="E67">IF(ISERROR(INDEX('VISÃO GERAL 2013 e 2014'!$F$6:$F$374,MATCH('GRÁFICO 1'!$B67&amp;'GRÁFICO 1'!E$14,'VISÃO GERAL 2013 e 2014'!$J$6:$J$374,0),0))=TRUE,"-",INDEX('VISÃO GERAL 2013 e 2014'!$F$6:$F$374,MATCH('GRÁFICO 1'!$B67&amp;'GRÁFICO 1'!E$14,'VISÃO GERAL 2013 e 2014'!$J$6:$J$374,0),0))</f>
        <v>REJEIÇÃO</v>
      </c>
      <c r="F67" s="63" t="str">
        <f t="array" ref="F67">IF(ISERROR(INDEX('VISÃO GERAL 2013 e 2014'!$F$6:$F$374,MATCH('GRÁFICO 1'!$B67&amp;'GRÁFICO 1'!F$14,'VISÃO GERAL 2013 e 2014'!$J$6:$J$374,0),0))=TRUE,"-",INDEX('VISÃO GERAL 2013 e 2014'!$F$6:$F$374,MATCH('GRÁFICO 1'!$B67&amp;'GRÁFICO 1'!F$14,'VISÃO GERAL 2013 e 2014'!$J$6:$J$374,0),0))</f>
        <v>APROVADO COM RESSALVA</v>
      </c>
      <c r="G67" s="64">
        <f t="array" ref="G67">INDEX('VISÃO GERAL 2013 e 2014'!$I$6:$I$374,MATCH('GRÁFICO 1'!B67,'VISÃO GERAL 2013 e 2014'!$C$6:$C$374,0),0)</f>
        <v>2</v>
      </c>
      <c r="H67" s="52" t="str">
        <f t="shared" ref="H67:K67" si="51">IF(C67="-","-","")</f>
        <v>-</v>
      </c>
      <c r="I67" s="52" t="str">
        <f t="shared" si="51"/>
        <v/>
      </c>
      <c r="J67" s="52" t="str">
        <f t="shared" si="51"/>
        <v/>
      </c>
      <c r="K67" s="52" t="str">
        <f t="shared" si="51"/>
        <v/>
      </c>
      <c r="L67" s="51"/>
    </row>
    <row r="68" spans="1:12" ht="12.75" customHeight="1">
      <c r="A68" s="51"/>
      <c r="B68" s="63" t="s">
        <v>240</v>
      </c>
      <c r="C68" s="18" t="str">
        <f t="array" ref="C68">IF(ISERROR(INDEX('VISÃO GERAL 2013 e 2014'!$F$6:$F$374,MATCH('GRÁFICO 1'!$B68&amp;'GRÁFICO 1'!C$14,'VISÃO GERAL 2013 e 2014'!$J$6:$J$374,0),0))=TRUE,"-",INDEX('VISÃO GERAL 2013 e 2014'!$F$6:$F$374,MATCH('GRÁFICO 1'!$B68&amp;'GRÁFICO 1'!C$14,'VISÃO GERAL 2013 e 2014'!$J$6:$J$374,0),0))</f>
        <v>-</v>
      </c>
      <c r="D68" s="63" t="str">
        <f t="array" ref="D68">IF(ISERROR(INDEX('VISÃO GERAL 2013 e 2014'!$F$6:$F$374,MATCH('GRÁFICO 1'!$B68&amp;'GRÁFICO 1'!D$14,'VISÃO GERAL 2013 e 2014'!$J$6:$J$374,0),0))=TRUE,"-",INDEX('VISÃO GERAL 2013 e 2014'!$F$6:$F$374,MATCH('GRÁFICO 1'!$B68&amp;'GRÁFICO 1'!D$14,'VISÃO GERAL 2013 e 2014'!$J$6:$J$374,0),0))</f>
        <v>REJEIÇÃO</v>
      </c>
      <c r="E68" s="63" t="str">
        <f t="array" ref="E68">IF(ISERROR(INDEX('VISÃO GERAL 2013 e 2014'!$F$6:$F$374,MATCH('GRÁFICO 1'!$B68&amp;'GRÁFICO 1'!E$14,'VISÃO GERAL 2013 e 2014'!$J$6:$J$374,0),0))=TRUE,"-",INDEX('VISÃO GERAL 2013 e 2014'!$F$6:$F$374,MATCH('GRÁFICO 1'!$B68&amp;'GRÁFICO 1'!E$14,'VISÃO GERAL 2013 e 2014'!$J$6:$J$374,0),0))</f>
        <v>REJEIÇÃO</v>
      </c>
      <c r="F68" s="18" t="str">
        <f t="array" ref="F68">IF(ISERROR(INDEX('VISÃO GERAL 2013 e 2014'!$F$6:$F$374,MATCH('GRÁFICO 1'!$B68&amp;'GRÁFICO 1'!F$14,'VISÃO GERAL 2013 e 2014'!$J$6:$J$374,0),0))=TRUE,"-",INDEX('VISÃO GERAL 2013 e 2014'!$F$6:$F$374,MATCH('GRÁFICO 1'!$B68&amp;'GRÁFICO 1'!F$14,'VISÃO GERAL 2013 e 2014'!$J$6:$J$374,0),0))</f>
        <v>-</v>
      </c>
      <c r="G68" s="64">
        <f t="array" ref="G68">INDEX('VISÃO GERAL 2013 e 2014'!$I$6:$I$374,MATCH('GRÁFICO 1'!B68,'VISÃO GERAL 2013 e 2014'!$C$6:$C$374,0),0)</f>
        <v>2</v>
      </c>
      <c r="H68" s="52" t="str">
        <f t="shared" ref="H68:K68" si="52">IF(C68="-","-","")</f>
        <v>-</v>
      </c>
      <c r="I68" s="52" t="str">
        <f t="shared" si="52"/>
        <v/>
      </c>
      <c r="J68" s="52" t="str">
        <f t="shared" si="52"/>
        <v/>
      </c>
      <c r="K68" s="52" t="str">
        <f t="shared" si="52"/>
        <v>-</v>
      </c>
      <c r="L68" s="51"/>
    </row>
    <row r="69" spans="1:12" ht="12.75" customHeight="1">
      <c r="A69" s="51"/>
      <c r="B69" s="63" t="s">
        <v>125</v>
      </c>
      <c r="C69" s="18" t="str">
        <f t="array" ref="C69">IF(ISERROR(INDEX('VISÃO GERAL 2013 e 2014'!$F$6:$F$374,MATCH('GRÁFICO 1'!$B69&amp;'GRÁFICO 1'!C$14,'VISÃO GERAL 2013 e 2014'!$J$6:$J$374,0),0))=TRUE,"-",INDEX('VISÃO GERAL 2013 e 2014'!$F$6:$F$374,MATCH('GRÁFICO 1'!$B69&amp;'GRÁFICO 1'!C$14,'VISÃO GERAL 2013 e 2014'!$J$6:$J$374,0),0))</f>
        <v>-</v>
      </c>
      <c r="D69" s="63" t="str">
        <f t="array" ref="D69">IF(ISERROR(INDEX('VISÃO GERAL 2013 e 2014'!$F$6:$F$374,MATCH('GRÁFICO 1'!$B69&amp;'GRÁFICO 1'!D$14,'VISÃO GERAL 2013 e 2014'!$J$6:$J$374,0),0))=TRUE,"-",INDEX('VISÃO GERAL 2013 e 2014'!$F$6:$F$374,MATCH('GRÁFICO 1'!$B69&amp;'GRÁFICO 1'!D$14,'VISÃO GERAL 2013 e 2014'!$J$6:$J$374,0),0))</f>
        <v>REJEIÇÃO</v>
      </c>
      <c r="E69" s="63" t="str">
        <f t="array" ref="E69">IF(ISERROR(INDEX('VISÃO GERAL 2013 e 2014'!$F$6:$F$374,MATCH('GRÁFICO 1'!$B69&amp;'GRÁFICO 1'!E$14,'VISÃO GERAL 2013 e 2014'!$J$6:$J$374,0),0))=TRUE,"-",INDEX('VISÃO GERAL 2013 e 2014'!$F$6:$F$374,MATCH('GRÁFICO 1'!$B69&amp;'GRÁFICO 1'!E$14,'VISÃO GERAL 2013 e 2014'!$J$6:$J$374,0),0))</f>
        <v>REJEIÇÃO</v>
      </c>
      <c r="F69" s="18" t="str">
        <f t="array" ref="F69">IF(ISERROR(INDEX('VISÃO GERAL 2013 e 2014'!$F$6:$F$374,MATCH('GRÁFICO 1'!$B69&amp;'GRÁFICO 1'!F$14,'VISÃO GERAL 2013 e 2014'!$J$6:$J$374,0),0))=TRUE,"-",INDEX('VISÃO GERAL 2013 e 2014'!$F$6:$F$374,MATCH('GRÁFICO 1'!$B69&amp;'GRÁFICO 1'!F$14,'VISÃO GERAL 2013 e 2014'!$J$6:$J$374,0),0))</f>
        <v>-</v>
      </c>
      <c r="G69" s="64">
        <f t="array" ref="G69">INDEX('VISÃO GERAL 2013 e 2014'!$I$6:$I$374,MATCH('GRÁFICO 1'!B69,'VISÃO GERAL 2013 e 2014'!$C$6:$C$374,0),0)</f>
        <v>2</v>
      </c>
      <c r="H69" s="52" t="str">
        <f t="shared" ref="H69:K69" si="53">IF(C69="-","-","")</f>
        <v>-</v>
      </c>
      <c r="I69" s="52" t="str">
        <f t="shared" si="53"/>
        <v/>
      </c>
      <c r="J69" s="52" t="str">
        <f t="shared" si="53"/>
        <v/>
      </c>
      <c r="K69" s="52" t="str">
        <f t="shared" si="53"/>
        <v>-</v>
      </c>
      <c r="L69" s="51"/>
    </row>
    <row r="70" spans="1:12" ht="12.75" customHeight="1">
      <c r="A70" s="51"/>
      <c r="B70" s="63" t="s">
        <v>78</v>
      </c>
      <c r="C70" s="18" t="str">
        <f t="array" ref="C70">IF(ISERROR(INDEX('VISÃO GERAL 2013 e 2014'!$F$6:$F$374,MATCH('GRÁFICO 1'!$B70&amp;'GRÁFICO 1'!C$14,'VISÃO GERAL 2013 e 2014'!$J$6:$J$374,0),0))=TRUE,"-",INDEX('VISÃO GERAL 2013 e 2014'!$F$6:$F$374,MATCH('GRÁFICO 1'!$B70&amp;'GRÁFICO 1'!C$14,'VISÃO GERAL 2013 e 2014'!$J$6:$J$374,0),0))</f>
        <v>-</v>
      </c>
      <c r="D70" s="63" t="str">
        <f t="array" ref="D70">IF(ISERROR(INDEX('VISÃO GERAL 2013 e 2014'!$F$6:$F$374,MATCH('GRÁFICO 1'!$B70&amp;'GRÁFICO 1'!D$14,'VISÃO GERAL 2013 e 2014'!$J$6:$J$374,0),0))=TRUE,"-",INDEX('VISÃO GERAL 2013 e 2014'!$F$6:$F$374,MATCH('GRÁFICO 1'!$B70&amp;'GRÁFICO 1'!D$14,'VISÃO GERAL 2013 e 2014'!$J$6:$J$374,0),0))</f>
        <v>APROVADO COM RESSALVA</v>
      </c>
      <c r="E70" s="63" t="str">
        <f t="array" ref="E70">IF(ISERROR(INDEX('VISÃO GERAL 2013 e 2014'!$F$6:$F$374,MATCH('GRÁFICO 1'!$B70&amp;'GRÁFICO 1'!E$14,'VISÃO GERAL 2013 e 2014'!$J$6:$J$374,0),0))=TRUE,"-",INDEX('VISÃO GERAL 2013 e 2014'!$F$6:$F$374,MATCH('GRÁFICO 1'!$B70&amp;'GRÁFICO 1'!E$14,'VISÃO GERAL 2013 e 2014'!$J$6:$J$374,0),0))</f>
        <v>APROVADO COM RESSALVA</v>
      </c>
      <c r="F70" s="18" t="str">
        <f t="array" ref="F70">IF(ISERROR(INDEX('VISÃO GERAL 2013 e 2014'!$F$6:$F$374,MATCH('GRÁFICO 1'!$B70&amp;'GRÁFICO 1'!F$14,'VISÃO GERAL 2013 e 2014'!$J$6:$J$374,0),0))=TRUE,"-",INDEX('VISÃO GERAL 2013 e 2014'!$F$6:$F$374,MATCH('GRÁFICO 1'!$B70&amp;'GRÁFICO 1'!F$14,'VISÃO GERAL 2013 e 2014'!$J$6:$J$374,0),0))</f>
        <v>-</v>
      </c>
      <c r="G70" s="64">
        <f t="array" ref="G70">INDEX('VISÃO GERAL 2013 e 2014'!$I$6:$I$374,MATCH('GRÁFICO 1'!B70,'VISÃO GERAL 2013 e 2014'!$C$6:$C$374,0),0)</f>
        <v>2</v>
      </c>
      <c r="H70" s="52" t="str">
        <f t="shared" ref="H70:K70" si="54">IF(C70="-","-","")</f>
        <v>-</v>
      </c>
      <c r="I70" s="52" t="str">
        <f t="shared" si="54"/>
        <v/>
      </c>
      <c r="J70" s="52" t="str">
        <f t="shared" si="54"/>
        <v/>
      </c>
      <c r="K70" s="52" t="str">
        <f t="shared" si="54"/>
        <v>-</v>
      </c>
      <c r="L70" s="51"/>
    </row>
    <row r="71" spans="1:12" ht="12.75" customHeight="1">
      <c r="A71" s="51"/>
      <c r="B71" s="63" t="s">
        <v>166</v>
      </c>
      <c r="C71" s="18" t="str">
        <f t="array" ref="C71">IF(ISERROR(INDEX('VISÃO GERAL 2013 e 2014'!$F$6:$F$374,MATCH('GRÁFICO 1'!$B71&amp;'GRÁFICO 1'!C$14,'VISÃO GERAL 2013 e 2014'!$J$6:$J$374,0),0))=TRUE,"-",INDEX('VISÃO GERAL 2013 e 2014'!$F$6:$F$374,MATCH('GRÁFICO 1'!$B71&amp;'GRÁFICO 1'!C$14,'VISÃO GERAL 2013 e 2014'!$J$6:$J$374,0),0))</f>
        <v>-</v>
      </c>
      <c r="D71" s="63" t="str">
        <f t="array" ref="D71">IF(ISERROR(INDEX('VISÃO GERAL 2013 e 2014'!$F$6:$F$374,MATCH('GRÁFICO 1'!$B71&amp;'GRÁFICO 1'!D$14,'VISÃO GERAL 2013 e 2014'!$J$6:$J$374,0),0))=TRUE,"-",INDEX('VISÃO GERAL 2013 e 2014'!$F$6:$F$374,MATCH('GRÁFICO 1'!$B71&amp;'GRÁFICO 1'!D$14,'VISÃO GERAL 2013 e 2014'!$J$6:$J$374,0),0))</f>
        <v>APROVADO COM RESSALVA</v>
      </c>
      <c r="E71" s="63" t="str">
        <f t="array" ref="E71">IF(ISERROR(INDEX('VISÃO GERAL 2013 e 2014'!$F$6:$F$374,MATCH('GRÁFICO 1'!$B71&amp;'GRÁFICO 1'!E$14,'VISÃO GERAL 2013 e 2014'!$J$6:$J$374,0),0))=TRUE,"-",INDEX('VISÃO GERAL 2013 e 2014'!$F$6:$F$374,MATCH('GRÁFICO 1'!$B71&amp;'GRÁFICO 1'!E$14,'VISÃO GERAL 2013 e 2014'!$J$6:$J$374,0),0))</f>
        <v>APROVADO COM RESSALVA</v>
      </c>
      <c r="F71" s="18" t="str">
        <f t="array" ref="F71">IF(ISERROR(INDEX('VISÃO GERAL 2013 e 2014'!$F$6:$F$374,MATCH('GRÁFICO 1'!$B71&amp;'GRÁFICO 1'!F$14,'VISÃO GERAL 2013 e 2014'!$J$6:$J$374,0),0))=TRUE,"-",INDEX('VISÃO GERAL 2013 e 2014'!$F$6:$F$374,MATCH('GRÁFICO 1'!$B71&amp;'GRÁFICO 1'!F$14,'VISÃO GERAL 2013 e 2014'!$J$6:$J$374,0),0))</f>
        <v>-</v>
      </c>
      <c r="G71" s="64">
        <f t="array" ref="G71">INDEX('VISÃO GERAL 2013 e 2014'!$I$6:$I$374,MATCH('GRÁFICO 1'!B71,'VISÃO GERAL 2013 e 2014'!$C$6:$C$374,0),0)</f>
        <v>2</v>
      </c>
      <c r="H71" s="52" t="str">
        <f t="shared" ref="H71:K71" si="55">IF(C71="-","-","")</f>
        <v>-</v>
      </c>
      <c r="I71" s="52" t="str">
        <f t="shared" si="55"/>
        <v/>
      </c>
      <c r="J71" s="52" t="str">
        <f t="shared" si="55"/>
        <v/>
      </c>
      <c r="K71" s="52" t="str">
        <f t="shared" si="55"/>
        <v>-</v>
      </c>
      <c r="L71" s="51"/>
    </row>
    <row r="72" spans="1:12" ht="12.75" customHeight="1">
      <c r="A72" s="51"/>
      <c r="B72" s="63" t="s">
        <v>188</v>
      </c>
      <c r="C72" s="18" t="str">
        <f t="array" ref="C72">IF(ISERROR(INDEX('VISÃO GERAL 2013 e 2014'!$F$6:$F$374,MATCH('GRÁFICO 1'!$B72&amp;'GRÁFICO 1'!C$14,'VISÃO GERAL 2013 e 2014'!$J$6:$J$374,0),0))=TRUE,"-",INDEX('VISÃO GERAL 2013 e 2014'!$F$6:$F$374,MATCH('GRÁFICO 1'!$B72&amp;'GRÁFICO 1'!C$14,'VISÃO GERAL 2013 e 2014'!$J$6:$J$374,0),0))</f>
        <v>-</v>
      </c>
      <c r="D72" s="63" t="str">
        <f t="array" ref="D72">IF(ISERROR(INDEX('VISÃO GERAL 2013 e 2014'!$F$6:$F$374,MATCH('GRÁFICO 1'!$B72&amp;'GRÁFICO 1'!D$14,'VISÃO GERAL 2013 e 2014'!$J$6:$J$374,0),0))=TRUE,"-",INDEX('VISÃO GERAL 2013 e 2014'!$F$6:$F$374,MATCH('GRÁFICO 1'!$B72&amp;'GRÁFICO 1'!D$14,'VISÃO GERAL 2013 e 2014'!$J$6:$J$374,0),0))</f>
        <v>REJEIÇÃO</v>
      </c>
      <c r="E72" s="63" t="str">
        <f t="array" ref="E72">IF(ISERROR(INDEX('VISÃO GERAL 2013 e 2014'!$F$6:$F$374,MATCH('GRÁFICO 1'!$B72&amp;'GRÁFICO 1'!E$14,'VISÃO GERAL 2013 e 2014'!$J$6:$J$374,0),0))=TRUE,"-",INDEX('VISÃO GERAL 2013 e 2014'!$F$6:$F$374,MATCH('GRÁFICO 1'!$B72&amp;'GRÁFICO 1'!E$14,'VISÃO GERAL 2013 e 2014'!$J$6:$J$374,0),0))</f>
        <v>APROVADO COM RESSALVA</v>
      </c>
      <c r="F72" s="18" t="str">
        <f t="array" ref="F72">IF(ISERROR(INDEX('VISÃO GERAL 2013 e 2014'!$F$6:$F$374,MATCH('GRÁFICO 1'!$B72&amp;'GRÁFICO 1'!F$14,'VISÃO GERAL 2013 e 2014'!$J$6:$J$374,0),0))=TRUE,"-",INDEX('VISÃO GERAL 2013 e 2014'!$F$6:$F$374,MATCH('GRÁFICO 1'!$B72&amp;'GRÁFICO 1'!F$14,'VISÃO GERAL 2013 e 2014'!$J$6:$J$374,0),0))</f>
        <v>-</v>
      </c>
      <c r="G72" s="64">
        <f t="array" ref="G72">INDEX('VISÃO GERAL 2013 e 2014'!$I$6:$I$374,MATCH('GRÁFICO 1'!B72,'VISÃO GERAL 2013 e 2014'!$C$6:$C$374,0),0)</f>
        <v>2</v>
      </c>
      <c r="H72" s="52" t="str">
        <f t="shared" ref="H72:K72" si="56">IF(C72="-","-","")</f>
        <v>-</v>
      </c>
      <c r="I72" s="52" t="str">
        <f t="shared" si="56"/>
        <v/>
      </c>
      <c r="J72" s="52" t="str">
        <f t="shared" si="56"/>
        <v/>
      </c>
      <c r="K72" s="52" t="str">
        <f t="shared" si="56"/>
        <v>-</v>
      </c>
      <c r="L72" s="51"/>
    </row>
    <row r="73" spans="1:12" ht="12.75" customHeight="1">
      <c r="A73" s="51"/>
      <c r="B73" s="63" t="s">
        <v>244</v>
      </c>
      <c r="C73" s="18" t="str">
        <f t="array" ref="C73">IF(ISERROR(INDEX('VISÃO GERAL 2013 e 2014'!$F$6:$F$374,MATCH('GRÁFICO 1'!$B73&amp;'GRÁFICO 1'!C$14,'VISÃO GERAL 2013 e 2014'!$J$6:$J$374,0),0))=TRUE,"-",INDEX('VISÃO GERAL 2013 e 2014'!$F$6:$F$374,MATCH('GRÁFICO 1'!$B73&amp;'GRÁFICO 1'!C$14,'VISÃO GERAL 2013 e 2014'!$J$6:$J$374,0),0))</f>
        <v>-</v>
      </c>
      <c r="D73" s="63" t="str">
        <f t="array" ref="D73">IF(ISERROR(INDEX('VISÃO GERAL 2013 e 2014'!$F$6:$F$374,MATCH('GRÁFICO 1'!$B73&amp;'GRÁFICO 1'!D$14,'VISÃO GERAL 2013 e 2014'!$J$6:$J$374,0),0))=TRUE,"-",INDEX('VISÃO GERAL 2013 e 2014'!$F$6:$F$374,MATCH('GRÁFICO 1'!$B73&amp;'GRÁFICO 1'!D$14,'VISÃO GERAL 2013 e 2014'!$J$6:$J$374,0),0))</f>
        <v>APROVADO COM RESSALVA</v>
      </c>
      <c r="E73" s="63" t="str">
        <f t="array" ref="E73">IF(ISERROR(INDEX('VISÃO GERAL 2013 e 2014'!$F$6:$F$374,MATCH('GRÁFICO 1'!$B73&amp;'GRÁFICO 1'!E$14,'VISÃO GERAL 2013 e 2014'!$J$6:$J$374,0),0))=TRUE,"-",INDEX('VISÃO GERAL 2013 e 2014'!$F$6:$F$374,MATCH('GRÁFICO 1'!$B73&amp;'GRÁFICO 1'!E$14,'VISÃO GERAL 2013 e 2014'!$J$6:$J$374,0),0))</f>
        <v>REJEIÇÃO</v>
      </c>
      <c r="F73" s="18" t="str">
        <f t="array" ref="F73">IF(ISERROR(INDEX('VISÃO GERAL 2013 e 2014'!$F$6:$F$374,MATCH('GRÁFICO 1'!$B73&amp;'GRÁFICO 1'!F$14,'VISÃO GERAL 2013 e 2014'!$J$6:$J$374,0),0))=TRUE,"-",INDEX('VISÃO GERAL 2013 e 2014'!$F$6:$F$374,MATCH('GRÁFICO 1'!$B73&amp;'GRÁFICO 1'!F$14,'VISÃO GERAL 2013 e 2014'!$J$6:$J$374,0),0))</f>
        <v>-</v>
      </c>
      <c r="G73" s="64">
        <f t="array" ref="G73">INDEX('VISÃO GERAL 2013 e 2014'!$I$6:$I$374,MATCH('GRÁFICO 1'!B73,'VISÃO GERAL 2013 e 2014'!$C$6:$C$374,0),0)</f>
        <v>2</v>
      </c>
      <c r="H73" s="52" t="str">
        <f t="shared" ref="H73:K73" si="57">IF(C73="-","-","")</f>
        <v>-</v>
      </c>
      <c r="I73" s="52" t="str">
        <f t="shared" si="57"/>
        <v/>
      </c>
      <c r="J73" s="52" t="str">
        <f t="shared" si="57"/>
        <v/>
      </c>
      <c r="K73" s="52" t="str">
        <f t="shared" si="57"/>
        <v>-</v>
      </c>
      <c r="L73" s="51"/>
    </row>
    <row r="74" spans="1:12" ht="12.75" customHeight="1">
      <c r="A74" s="51"/>
      <c r="B74" s="63" t="s">
        <v>82</v>
      </c>
      <c r="C74" s="63" t="str">
        <f t="array" ref="C74">IF(ISERROR(INDEX('VISÃO GERAL 2013 e 2014'!$F$6:$F$374,MATCH('GRÁFICO 1'!$B74&amp;'GRÁFICO 1'!C$14,'VISÃO GERAL 2013 e 2014'!$J$6:$J$374,0),0))=TRUE,"-",INDEX('VISÃO GERAL 2013 e 2014'!$F$6:$F$374,MATCH('GRÁFICO 1'!$B74&amp;'GRÁFICO 1'!C$14,'VISÃO GERAL 2013 e 2014'!$J$6:$J$374,0),0))</f>
        <v>APROVADO COM RESSALVA</v>
      </c>
      <c r="D74" s="18" t="str">
        <f t="array" ref="D74">IF(ISERROR(INDEX('VISÃO GERAL 2013 e 2014'!$F$6:$F$374,MATCH('GRÁFICO 1'!$B74&amp;'GRÁFICO 1'!D$14,'VISÃO GERAL 2013 e 2014'!$J$6:$J$374,0),0))=TRUE,"-",INDEX('VISÃO GERAL 2013 e 2014'!$F$6:$F$374,MATCH('GRÁFICO 1'!$B74&amp;'GRÁFICO 1'!D$14,'VISÃO GERAL 2013 e 2014'!$J$6:$J$374,0),0))</f>
        <v>-</v>
      </c>
      <c r="E74" s="18" t="str">
        <f t="array" ref="E74">IF(ISERROR(INDEX('VISÃO GERAL 2013 e 2014'!$F$6:$F$374,MATCH('GRÁFICO 1'!$B74&amp;'GRÁFICO 1'!E$14,'VISÃO GERAL 2013 e 2014'!$J$6:$J$374,0),0))=TRUE,"-",INDEX('VISÃO GERAL 2013 e 2014'!$F$6:$F$374,MATCH('GRÁFICO 1'!$B74&amp;'GRÁFICO 1'!E$14,'VISÃO GERAL 2013 e 2014'!$J$6:$J$374,0),0))</f>
        <v>-</v>
      </c>
      <c r="F74" s="63" t="str">
        <f t="array" ref="F74">IF(ISERROR(INDEX('VISÃO GERAL 2013 e 2014'!$F$6:$F$374,MATCH('GRÁFICO 1'!$B74&amp;'GRÁFICO 1'!F$14,'VISÃO GERAL 2013 e 2014'!$J$6:$J$374,0),0))=TRUE,"-",INDEX('VISÃO GERAL 2013 e 2014'!$F$6:$F$374,MATCH('GRÁFICO 1'!$B74&amp;'GRÁFICO 1'!F$14,'VISÃO GERAL 2013 e 2014'!$J$6:$J$374,0),0))</f>
        <v>APROVADO COM RESSALVA</v>
      </c>
      <c r="G74" s="64">
        <f t="array" ref="G74">INDEX('VISÃO GERAL 2013 e 2014'!$I$6:$I$374,MATCH('GRÁFICO 1'!B74,'VISÃO GERAL 2013 e 2014'!$C$6:$C$374,0),0)</f>
        <v>2</v>
      </c>
      <c r="H74" s="52" t="str">
        <f t="shared" ref="H74:K74" si="58">IF(C74="-","-","")</f>
        <v/>
      </c>
      <c r="I74" s="52" t="str">
        <f t="shared" si="58"/>
        <v>-</v>
      </c>
      <c r="J74" s="52" t="str">
        <f t="shared" si="58"/>
        <v>-</v>
      </c>
      <c r="K74" s="52" t="str">
        <f t="shared" si="58"/>
        <v/>
      </c>
      <c r="L74" s="51"/>
    </row>
    <row r="75" spans="1:12" ht="12.75" customHeight="1">
      <c r="A75" s="51"/>
      <c r="B75" s="63" t="s">
        <v>181</v>
      </c>
      <c r="C75" s="18" t="str">
        <f t="array" ref="C75">IF(ISERROR(INDEX('VISÃO GERAL 2013 e 2014'!$F$6:$F$374,MATCH('GRÁFICO 1'!$B75&amp;'GRÁFICO 1'!C$14,'VISÃO GERAL 2013 e 2014'!$J$6:$J$374,0),0))=TRUE,"-",INDEX('VISÃO GERAL 2013 e 2014'!$F$6:$F$374,MATCH('GRÁFICO 1'!$B75&amp;'GRÁFICO 1'!C$14,'VISÃO GERAL 2013 e 2014'!$J$6:$J$374,0),0))</f>
        <v>-</v>
      </c>
      <c r="D75" s="63" t="str">
        <f t="array" ref="D75">IF(ISERROR(INDEX('VISÃO GERAL 2013 e 2014'!$F$6:$F$374,MATCH('GRÁFICO 1'!$B75&amp;'GRÁFICO 1'!D$14,'VISÃO GERAL 2013 e 2014'!$J$6:$J$374,0),0))=TRUE,"-",INDEX('VISÃO GERAL 2013 e 2014'!$F$6:$F$374,MATCH('GRÁFICO 1'!$B75&amp;'GRÁFICO 1'!D$14,'VISÃO GERAL 2013 e 2014'!$J$6:$J$374,0),0))</f>
        <v>REJEIÇÃO</v>
      </c>
      <c r="E75" s="63" t="str">
        <f t="array" ref="E75">IF(ISERROR(INDEX('VISÃO GERAL 2013 e 2014'!$F$6:$F$374,MATCH('GRÁFICO 1'!$B75&amp;'GRÁFICO 1'!E$14,'VISÃO GERAL 2013 e 2014'!$J$6:$J$374,0),0))=TRUE,"-",INDEX('VISÃO GERAL 2013 e 2014'!$F$6:$F$374,MATCH('GRÁFICO 1'!$B75&amp;'GRÁFICO 1'!E$14,'VISÃO GERAL 2013 e 2014'!$J$6:$J$374,0),0))</f>
        <v>APROVADO COM RESSALVA</v>
      </c>
      <c r="F75" s="18" t="str">
        <f t="array" ref="F75">IF(ISERROR(INDEX('VISÃO GERAL 2013 e 2014'!$F$6:$F$374,MATCH('GRÁFICO 1'!$B75&amp;'GRÁFICO 1'!F$14,'VISÃO GERAL 2013 e 2014'!$J$6:$J$374,0),0))=TRUE,"-",INDEX('VISÃO GERAL 2013 e 2014'!$F$6:$F$374,MATCH('GRÁFICO 1'!$B75&amp;'GRÁFICO 1'!F$14,'VISÃO GERAL 2013 e 2014'!$J$6:$J$374,0),0))</f>
        <v>-</v>
      </c>
      <c r="G75" s="64">
        <f t="array" ref="G75">INDEX('VISÃO GERAL 2013 e 2014'!$I$6:$I$374,MATCH('GRÁFICO 1'!B75,'VISÃO GERAL 2013 e 2014'!$C$6:$C$374,0),0)</f>
        <v>2</v>
      </c>
      <c r="H75" s="52" t="str">
        <f t="shared" ref="H75:K75" si="59">IF(C75="-","-","")</f>
        <v>-</v>
      </c>
      <c r="I75" s="52" t="str">
        <f t="shared" si="59"/>
        <v/>
      </c>
      <c r="J75" s="52" t="str">
        <f t="shared" si="59"/>
        <v/>
      </c>
      <c r="K75" s="52" t="str">
        <f t="shared" si="59"/>
        <v>-</v>
      </c>
      <c r="L75" s="51"/>
    </row>
    <row r="76" spans="1:12" ht="12.75" customHeight="1">
      <c r="A76" s="51"/>
      <c r="B76" s="63" t="s">
        <v>123</v>
      </c>
      <c r="C76" s="18" t="str">
        <f t="array" ref="C76">IF(ISERROR(INDEX('VISÃO GERAL 2013 e 2014'!$F$6:$F$374,MATCH('GRÁFICO 1'!$B76&amp;'GRÁFICO 1'!C$14,'VISÃO GERAL 2013 e 2014'!$J$6:$J$374,0),0))=TRUE,"-",INDEX('VISÃO GERAL 2013 e 2014'!$F$6:$F$374,MATCH('GRÁFICO 1'!$B76&amp;'GRÁFICO 1'!C$14,'VISÃO GERAL 2013 e 2014'!$J$6:$J$374,0),0))</f>
        <v>-</v>
      </c>
      <c r="D76" s="63" t="str">
        <f t="array" ref="D76">IF(ISERROR(INDEX('VISÃO GERAL 2013 e 2014'!$F$6:$F$374,MATCH('GRÁFICO 1'!$B76&amp;'GRÁFICO 1'!D$14,'VISÃO GERAL 2013 e 2014'!$J$6:$J$374,0),0))=TRUE,"-",INDEX('VISÃO GERAL 2013 e 2014'!$F$6:$F$374,MATCH('GRÁFICO 1'!$B76&amp;'GRÁFICO 1'!D$14,'VISÃO GERAL 2013 e 2014'!$J$6:$J$374,0),0))</f>
        <v>REJEIÇÃO</v>
      </c>
      <c r="E76" s="63" t="str">
        <f t="array" ref="E76">IF(ISERROR(INDEX('VISÃO GERAL 2013 e 2014'!$F$6:$F$374,MATCH('GRÁFICO 1'!$B76&amp;'GRÁFICO 1'!E$14,'VISÃO GERAL 2013 e 2014'!$J$6:$J$374,0),0))=TRUE,"-",INDEX('VISÃO GERAL 2013 e 2014'!$F$6:$F$374,MATCH('GRÁFICO 1'!$B76&amp;'GRÁFICO 1'!E$14,'VISÃO GERAL 2013 e 2014'!$J$6:$J$374,0),0))</f>
        <v>APROVADO COM RESSALVA</v>
      </c>
      <c r="F76" s="18" t="str">
        <f t="array" ref="F76">IF(ISERROR(INDEX('VISÃO GERAL 2013 e 2014'!$F$6:$F$374,MATCH('GRÁFICO 1'!$B76&amp;'GRÁFICO 1'!F$14,'VISÃO GERAL 2013 e 2014'!$J$6:$J$374,0),0))=TRUE,"-",INDEX('VISÃO GERAL 2013 e 2014'!$F$6:$F$374,MATCH('GRÁFICO 1'!$B76&amp;'GRÁFICO 1'!F$14,'VISÃO GERAL 2013 e 2014'!$J$6:$J$374,0),0))</f>
        <v>-</v>
      </c>
      <c r="G76" s="64">
        <f t="array" ref="G76">INDEX('VISÃO GERAL 2013 e 2014'!$I$6:$I$374,MATCH('GRÁFICO 1'!B76,'VISÃO GERAL 2013 e 2014'!$C$6:$C$374,0),0)</f>
        <v>2</v>
      </c>
      <c r="H76" s="52" t="str">
        <f t="shared" ref="H76:K76" si="60">IF(C76="-","-","")</f>
        <v>-</v>
      </c>
      <c r="I76" s="52" t="str">
        <f t="shared" si="60"/>
        <v/>
      </c>
      <c r="J76" s="52" t="str">
        <f t="shared" si="60"/>
        <v/>
      </c>
      <c r="K76" s="52" t="str">
        <f t="shared" si="60"/>
        <v>-</v>
      </c>
      <c r="L76" s="51"/>
    </row>
    <row r="77" spans="1:12" ht="12.75" customHeight="1">
      <c r="A77" s="51"/>
      <c r="B77" s="63" t="s">
        <v>145</v>
      </c>
      <c r="C77" s="18" t="str">
        <f t="array" ref="C77">IF(ISERROR(INDEX('VISÃO GERAL 2013 e 2014'!$F$6:$F$374,MATCH('GRÁFICO 1'!$B77&amp;'GRÁFICO 1'!C$14,'VISÃO GERAL 2013 e 2014'!$J$6:$J$374,0),0))=TRUE,"-",INDEX('VISÃO GERAL 2013 e 2014'!$F$6:$F$374,MATCH('GRÁFICO 1'!$B77&amp;'GRÁFICO 1'!C$14,'VISÃO GERAL 2013 e 2014'!$J$6:$J$374,0),0))</f>
        <v>-</v>
      </c>
      <c r="D77" s="63" t="str">
        <f t="array" ref="D77">IF(ISERROR(INDEX('VISÃO GERAL 2013 e 2014'!$F$6:$F$374,MATCH('GRÁFICO 1'!$B77&amp;'GRÁFICO 1'!D$14,'VISÃO GERAL 2013 e 2014'!$J$6:$J$374,0),0))=TRUE,"-",INDEX('VISÃO GERAL 2013 e 2014'!$F$6:$F$374,MATCH('GRÁFICO 1'!$B77&amp;'GRÁFICO 1'!D$14,'VISÃO GERAL 2013 e 2014'!$J$6:$J$374,0),0))</f>
        <v>REJEIÇÃO</v>
      </c>
      <c r="E77" s="63" t="str">
        <f t="array" ref="E77">IF(ISERROR(INDEX('VISÃO GERAL 2013 e 2014'!$F$6:$F$374,MATCH('GRÁFICO 1'!$B77&amp;'GRÁFICO 1'!E$14,'VISÃO GERAL 2013 e 2014'!$J$6:$J$374,0),0))=TRUE,"-",INDEX('VISÃO GERAL 2013 e 2014'!$F$6:$F$374,MATCH('GRÁFICO 1'!$B77&amp;'GRÁFICO 1'!E$14,'VISÃO GERAL 2013 e 2014'!$J$6:$J$374,0),0))</f>
        <v>REJEIÇÃO</v>
      </c>
      <c r="F77" s="18" t="str">
        <f t="array" ref="F77">IF(ISERROR(INDEX('VISÃO GERAL 2013 e 2014'!$F$6:$F$374,MATCH('GRÁFICO 1'!$B77&amp;'GRÁFICO 1'!F$14,'VISÃO GERAL 2013 e 2014'!$J$6:$J$374,0),0))=TRUE,"-",INDEX('VISÃO GERAL 2013 e 2014'!$F$6:$F$374,MATCH('GRÁFICO 1'!$B77&amp;'GRÁFICO 1'!F$14,'VISÃO GERAL 2013 e 2014'!$J$6:$J$374,0),0))</f>
        <v>-</v>
      </c>
      <c r="G77" s="64">
        <f t="array" ref="G77">INDEX('VISÃO GERAL 2013 e 2014'!$I$6:$I$374,MATCH('GRÁFICO 1'!B77,'VISÃO GERAL 2013 e 2014'!$C$6:$C$374,0),0)</f>
        <v>2</v>
      </c>
      <c r="H77" s="52" t="str">
        <f t="shared" ref="H77:K77" si="61">IF(C77="-","-","")</f>
        <v>-</v>
      </c>
      <c r="I77" s="52" t="str">
        <f t="shared" si="61"/>
        <v/>
      </c>
      <c r="J77" s="52" t="str">
        <f t="shared" si="61"/>
        <v/>
      </c>
      <c r="K77" s="52" t="str">
        <f t="shared" si="61"/>
        <v>-</v>
      </c>
      <c r="L77" s="51"/>
    </row>
    <row r="78" spans="1:12" ht="12.75" customHeight="1">
      <c r="A78" s="51"/>
      <c r="B78" s="63" t="s">
        <v>175</v>
      </c>
      <c r="C78" s="18" t="str">
        <f t="array" ref="C78">IF(ISERROR(INDEX('VISÃO GERAL 2013 e 2014'!$F$6:$F$374,MATCH('GRÁFICO 1'!$B78&amp;'GRÁFICO 1'!C$14,'VISÃO GERAL 2013 e 2014'!$J$6:$J$374,0),0))=TRUE,"-",INDEX('VISÃO GERAL 2013 e 2014'!$F$6:$F$374,MATCH('GRÁFICO 1'!$B78&amp;'GRÁFICO 1'!C$14,'VISÃO GERAL 2013 e 2014'!$J$6:$J$374,0),0))</f>
        <v>-</v>
      </c>
      <c r="D78" s="63" t="str">
        <f t="array" ref="D78">IF(ISERROR(INDEX('VISÃO GERAL 2013 e 2014'!$F$6:$F$374,MATCH('GRÁFICO 1'!$B78&amp;'GRÁFICO 1'!D$14,'VISÃO GERAL 2013 e 2014'!$J$6:$J$374,0),0))=TRUE,"-",INDEX('VISÃO GERAL 2013 e 2014'!$F$6:$F$374,MATCH('GRÁFICO 1'!$B78&amp;'GRÁFICO 1'!D$14,'VISÃO GERAL 2013 e 2014'!$J$6:$J$374,0),0))</f>
        <v>APROVADO COM RESSALVA</v>
      </c>
      <c r="E78" s="63" t="str">
        <f t="array" ref="E78">IF(ISERROR(INDEX('VISÃO GERAL 2013 e 2014'!$F$6:$F$374,MATCH('GRÁFICO 1'!$B78&amp;'GRÁFICO 1'!E$14,'VISÃO GERAL 2013 e 2014'!$J$6:$J$374,0),0))=TRUE,"-",INDEX('VISÃO GERAL 2013 e 2014'!$F$6:$F$374,MATCH('GRÁFICO 1'!$B78&amp;'GRÁFICO 1'!E$14,'VISÃO GERAL 2013 e 2014'!$J$6:$J$374,0),0))</f>
        <v>APROVADO COM RESSALVA</v>
      </c>
      <c r="F78" s="18" t="str">
        <f t="array" ref="F78">IF(ISERROR(INDEX('VISÃO GERAL 2013 e 2014'!$F$6:$F$374,MATCH('GRÁFICO 1'!$B78&amp;'GRÁFICO 1'!F$14,'VISÃO GERAL 2013 e 2014'!$J$6:$J$374,0),0))=TRUE,"-",INDEX('VISÃO GERAL 2013 e 2014'!$F$6:$F$374,MATCH('GRÁFICO 1'!$B78&amp;'GRÁFICO 1'!F$14,'VISÃO GERAL 2013 e 2014'!$J$6:$J$374,0),0))</f>
        <v>-</v>
      </c>
      <c r="G78" s="64">
        <f t="array" ref="G78">INDEX('VISÃO GERAL 2013 e 2014'!$I$6:$I$374,MATCH('GRÁFICO 1'!B78,'VISÃO GERAL 2013 e 2014'!$C$6:$C$374,0),0)</f>
        <v>2</v>
      </c>
      <c r="H78" s="52" t="str">
        <f t="shared" ref="H78:K78" si="62">IF(C78="-","-","")</f>
        <v>-</v>
      </c>
      <c r="I78" s="52" t="str">
        <f t="shared" si="62"/>
        <v/>
      </c>
      <c r="J78" s="52" t="str">
        <f t="shared" si="62"/>
        <v/>
      </c>
      <c r="K78" s="52" t="str">
        <f t="shared" si="62"/>
        <v>-</v>
      </c>
      <c r="L78" s="51"/>
    </row>
    <row r="79" spans="1:12" ht="12.75" customHeight="1">
      <c r="A79" s="51"/>
      <c r="B79" s="63" t="s">
        <v>90</v>
      </c>
      <c r="C79" s="18" t="str">
        <f t="array" ref="C79">IF(ISERROR(INDEX('VISÃO GERAL 2013 e 2014'!$F$6:$F$374,MATCH('GRÁFICO 1'!$B79&amp;'GRÁFICO 1'!C$14,'VISÃO GERAL 2013 e 2014'!$J$6:$J$374,0),0))=TRUE,"-",INDEX('VISÃO GERAL 2013 e 2014'!$F$6:$F$374,MATCH('GRÁFICO 1'!$B79&amp;'GRÁFICO 1'!C$14,'VISÃO GERAL 2013 e 2014'!$J$6:$J$374,0),0))</f>
        <v>-</v>
      </c>
      <c r="D79" s="63" t="str">
        <f t="array" ref="D79">IF(ISERROR(INDEX('VISÃO GERAL 2013 e 2014'!$F$6:$F$374,MATCH('GRÁFICO 1'!$B79&amp;'GRÁFICO 1'!D$14,'VISÃO GERAL 2013 e 2014'!$J$6:$J$374,0),0))=TRUE,"-",INDEX('VISÃO GERAL 2013 e 2014'!$F$6:$F$374,MATCH('GRÁFICO 1'!$B79&amp;'GRÁFICO 1'!D$14,'VISÃO GERAL 2013 e 2014'!$J$6:$J$374,0),0))</f>
        <v>APROVADO COM RESSALVA</v>
      </c>
      <c r="E79" s="63" t="str">
        <f t="array" ref="E79">IF(ISERROR(INDEX('VISÃO GERAL 2013 e 2014'!$F$6:$F$374,MATCH('GRÁFICO 1'!$B79&amp;'GRÁFICO 1'!E$14,'VISÃO GERAL 2013 e 2014'!$J$6:$J$374,0),0))=TRUE,"-",INDEX('VISÃO GERAL 2013 e 2014'!$F$6:$F$374,MATCH('GRÁFICO 1'!$B79&amp;'GRÁFICO 1'!E$14,'VISÃO GERAL 2013 e 2014'!$J$6:$J$374,0),0))</f>
        <v>APROVADO COM RESSALVA</v>
      </c>
      <c r="F79" s="18" t="str">
        <f t="array" ref="F79">IF(ISERROR(INDEX('VISÃO GERAL 2013 e 2014'!$F$6:$F$374,MATCH('GRÁFICO 1'!$B79&amp;'GRÁFICO 1'!F$14,'VISÃO GERAL 2013 e 2014'!$J$6:$J$374,0),0))=TRUE,"-",INDEX('VISÃO GERAL 2013 e 2014'!$F$6:$F$374,MATCH('GRÁFICO 1'!$B79&amp;'GRÁFICO 1'!F$14,'VISÃO GERAL 2013 e 2014'!$J$6:$J$374,0),0))</f>
        <v>-</v>
      </c>
      <c r="G79" s="64">
        <f t="array" ref="G79">INDEX('VISÃO GERAL 2013 e 2014'!$I$6:$I$374,MATCH('GRÁFICO 1'!B79,'VISÃO GERAL 2013 e 2014'!$C$6:$C$374,0),0)</f>
        <v>2</v>
      </c>
      <c r="H79" s="52" t="str">
        <f t="shared" ref="H79:K79" si="63">IF(C79="-","-","")</f>
        <v>-</v>
      </c>
      <c r="I79" s="52" t="str">
        <f t="shared" si="63"/>
        <v/>
      </c>
      <c r="J79" s="52" t="str">
        <f t="shared" si="63"/>
        <v/>
      </c>
      <c r="K79" s="52" t="str">
        <f t="shared" si="63"/>
        <v>-</v>
      </c>
      <c r="L79" s="51"/>
    </row>
    <row r="80" spans="1:12" ht="12.75" customHeight="1">
      <c r="A80" s="51"/>
      <c r="B80" s="63" t="s">
        <v>108</v>
      </c>
      <c r="C80" s="63" t="str">
        <f t="array" ref="C80">IF(ISERROR(INDEX('VISÃO GERAL 2013 e 2014'!$F$6:$F$374,MATCH('GRÁFICO 1'!$B80&amp;'GRÁFICO 1'!C$14,'VISÃO GERAL 2013 e 2014'!$J$6:$J$374,0),0))=TRUE,"-",INDEX('VISÃO GERAL 2013 e 2014'!$F$6:$F$374,MATCH('GRÁFICO 1'!$B80&amp;'GRÁFICO 1'!C$14,'VISÃO GERAL 2013 e 2014'!$J$6:$J$374,0),0))</f>
        <v>APROVADO COM RESSALVA</v>
      </c>
      <c r="D80" s="63" t="str">
        <f t="array" ref="D80">IF(ISERROR(INDEX('VISÃO GERAL 2013 e 2014'!$F$6:$F$374,MATCH('GRÁFICO 1'!$B80&amp;'GRÁFICO 1'!D$14,'VISÃO GERAL 2013 e 2014'!$J$6:$J$374,0),0))=TRUE,"-",INDEX('VISÃO GERAL 2013 e 2014'!$F$6:$F$374,MATCH('GRÁFICO 1'!$B80&amp;'GRÁFICO 1'!D$14,'VISÃO GERAL 2013 e 2014'!$J$6:$J$374,0),0))</f>
        <v>APROVADO COM RESSALVA</v>
      </c>
      <c r="E80" s="18" t="str">
        <f t="array" ref="E80">IF(ISERROR(INDEX('VISÃO GERAL 2013 e 2014'!$F$6:$F$374,MATCH('GRÁFICO 1'!$B80&amp;'GRÁFICO 1'!E$14,'VISÃO GERAL 2013 e 2014'!$J$6:$J$374,0),0))=TRUE,"-",INDEX('VISÃO GERAL 2013 e 2014'!$F$6:$F$374,MATCH('GRÁFICO 1'!$B80&amp;'GRÁFICO 1'!E$14,'VISÃO GERAL 2013 e 2014'!$J$6:$J$374,0),0))</f>
        <v>-</v>
      </c>
      <c r="F80" s="18" t="str">
        <f t="array" ref="F80">IF(ISERROR(INDEX('VISÃO GERAL 2013 e 2014'!$F$6:$F$374,MATCH('GRÁFICO 1'!$B80&amp;'GRÁFICO 1'!F$14,'VISÃO GERAL 2013 e 2014'!$J$6:$J$374,0),0))=TRUE,"-",INDEX('VISÃO GERAL 2013 e 2014'!$F$6:$F$374,MATCH('GRÁFICO 1'!$B80&amp;'GRÁFICO 1'!F$14,'VISÃO GERAL 2013 e 2014'!$J$6:$J$374,0),0))</f>
        <v>-</v>
      </c>
      <c r="G80" s="64">
        <f t="array" ref="G80">INDEX('VISÃO GERAL 2013 e 2014'!$I$6:$I$374,MATCH('GRÁFICO 1'!B80,'VISÃO GERAL 2013 e 2014'!$C$6:$C$374,0),0)</f>
        <v>2</v>
      </c>
      <c r="H80" s="52" t="str">
        <f t="shared" ref="H80:K80" si="64">IF(C80="-","-","")</f>
        <v/>
      </c>
      <c r="I80" s="52" t="str">
        <f t="shared" si="64"/>
        <v/>
      </c>
      <c r="J80" s="52" t="str">
        <f t="shared" si="64"/>
        <v>-</v>
      </c>
      <c r="K80" s="52" t="str">
        <f t="shared" si="64"/>
        <v>-</v>
      </c>
      <c r="L80" s="51"/>
    </row>
    <row r="81" spans="1:12" ht="12.75" customHeight="1">
      <c r="A81" s="51"/>
      <c r="B81" s="63" t="s">
        <v>190</v>
      </c>
      <c r="C81" s="18" t="str">
        <f t="array" ref="C81">IF(ISERROR(INDEX('VISÃO GERAL 2013 e 2014'!$F$6:$F$374,MATCH('GRÁFICO 1'!$B81&amp;'GRÁFICO 1'!C$14,'VISÃO GERAL 2013 e 2014'!$J$6:$J$374,0),0))=TRUE,"-",INDEX('VISÃO GERAL 2013 e 2014'!$F$6:$F$374,MATCH('GRÁFICO 1'!$B81&amp;'GRÁFICO 1'!C$14,'VISÃO GERAL 2013 e 2014'!$J$6:$J$374,0),0))</f>
        <v>-</v>
      </c>
      <c r="D81" s="63" t="str">
        <f t="array" ref="D81">IF(ISERROR(INDEX('VISÃO GERAL 2013 e 2014'!$F$6:$F$374,MATCH('GRÁFICO 1'!$B81&amp;'GRÁFICO 1'!D$14,'VISÃO GERAL 2013 e 2014'!$J$6:$J$374,0),0))=TRUE,"-",INDEX('VISÃO GERAL 2013 e 2014'!$F$6:$F$374,MATCH('GRÁFICO 1'!$B81&amp;'GRÁFICO 1'!D$14,'VISÃO GERAL 2013 e 2014'!$J$6:$J$374,0),0))</f>
        <v>APROVADO COM RESSALVA</v>
      </c>
      <c r="E81" s="63" t="str">
        <f t="array" ref="E81">IF(ISERROR(INDEX('VISÃO GERAL 2013 e 2014'!$F$6:$F$374,MATCH('GRÁFICO 1'!$B81&amp;'GRÁFICO 1'!E$14,'VISÃO GERAL 2013 e 2014'!$J$6:$J$374,0),0))=TRUE,"-",INDEX('VISÃO GERAL 2013 e 2014'!$F$6:$F$374,MATCH('GRÁFICO 1'!$B81&amp;'GRÁFICO 1'!E$14,'VISÃO GERAL 2013 e 2014'!$J$6:$J$374,0),0))</f>
        <v>APROVADO COM RESSALVA</v>
      </c>
      <c r="F81" s="18" t="str">
        <f t="array" ref="F81">IF(ISERROR(INDEX('VISÃO GERAL 2013 e 2014'!$F$6:$F$374,MATCH('GRÁFICO 1'!$B81&amp;'GRÁFICO 1'!F$14,'VISÃO GERAL 2013 e 2014'!$J$6:$J$374,0),0))=TRUE,"-",INDEX('VISÃO GERAL 2013 e 2014'!$F$6:$F$374,MATCH('GRÁFICO 1'!$B81&amp;'GRÁFICO 1'!F$14,'VISÃO GERAL 2013 e 2014'!$J$6:$J$374,0),0))</f>
        <v>-</v>
      </c>
      <c r="G81" s="64">
        <f t="array" ref="G81">INDEX('VISÃO GERAL 2013 e 2014'!$I$6:$I$374,MATCH('GRÁFICO 1'!B81,'VISÃO GERAL 2013 e 2014'!$C$6:$C$374,0),0)</f>
        <v>2</v>
      </c>
      <c r="H81" s="52" t="str">
        <f t="shared" ref="H81:K81" si="65">IF(C81="-","-","")</f>
        <v>-</v>
      </c>
      <c r="I81" s="52" t="str">
        <f t="shared" si="65"/>
        <v/>
      </c>
      <c r="J81" s="52" t="str">
        <f t="shared" si="65"/>
        <v/>
      </c>
      <c r="K81" s="52" t="str">
        <f t="shared" si="65"/>
        <v>-</v>
      </c>
      <c r="L81" s="51"/>
    </row>
    <row r="82" spans="1:12" ht="12.75" customHeight="1">
      <c r="A82" s="51"/>
      <c r="B82" s="63" t="s">
        <v>156</v>
      </c>
      <c r="C82" s="18" t="str">
        <f t="array" ref="C82">IF(ISERROR(INDEX('VISÃO GERAL 2013 e 2014'!$F$6:$F$374,MATCH('GRÁFICO 1'!$B82&amp;'GRÁFICO 1'!C$14,'VISÃO GERAL 2013 e 2014'!$J$6:$J$374,0),0))=TRUE,"-",INDEX('VISÃO GERAL 2013 e 2014'!$F$6:$F$374,MATCH('GRÁFICO 1'!$B82&amp;'GRÁFICO 1'!C$14,'VISÃO GERAL 2013 e 2014'!$J$6:$J$374,0),0))</f>
        <v>-</v>
      </c>
      <c r="D82" s="63" t="str">
        <f t="array" ref="D82">IF(ISERROR(INDEX('VISÃO GERAL 2013 e 2014'!$F$6:$F$374,MATCH('GRÁFICO 1'!$B82&amp;'GRÁFICO 1'!D$14,'VISÃO GERAL 2013 e 2014'!$J$6:$J$374,0),0))=TRUE,"-",INDEX('VISÃO GERAL 2013 e 2014'!$F$6:$F$374,MATCH('GRÁFICO 1'!$B82&amp;'GRÁFICO 1'!D$14,'VISÃO GERAL 2013 e 2014'!$J$6:$J$374,0),0))</f>
        <v>APROVADO COM RESSALVA</v>
      </c>
      <c r="E82" s="63" t="str">
        <f t="array" ref="E82">IF(ISERROR(INDEX('VISÃO GERAL 2013 e 2014'!$F$6:$F$374,MATCH('GRÁFICO 1'!$B82&amp;'GRÁFICO 1'!E$14,'VISÃO GERAL 2013 e 2014'!$J$6:$J$374,0),0))=TRUE,"-",INDEX('VISÃO GERAL 2013 e 2014'!$F$6:$F$374,MATCH('GRÁFICO 1'!$B82&amp;'GRÁFICO 1'!E$14,'VISÃO GERAL 2013 e 2014'!$J$6:$J$374,0),0))</f>
        <v>APROVADO COM RESSALVA</v>
      </c>
      <c r="F82" s="18" t="str">
        <f t="array" ref="F82">IF(ISERROR(INDEX('VISÃO GERAL 2013 e 2014'!$F$6:$F$374,MATCH('GRÁFICO 1'!$B82&amp;'GRÁFICO 1'!F$14,'VISÃO GERAL 2013 e 2014'!$J$6:$J$374,0),0))=TRUE,"-",INDEX('VISÃO GERAL 2013 e 2014'!$F$6:$F$374,MATCH('GRÁFICO 1'!$B82&amp;'GRÁFICO 1'!F$14,'VISÃO GERAL 2013 e 2014'!$J$6:$J$374,0),0))</f>
        <v>-</v>
      </c>
      <c r="G82" s="64">
        <f t="array" ref="G82">INDEX('VISÃO GERAL 2013 e 2014'!$I$6:$I$374,MATCH('GRÁFICO 1'!B82,'VISÃO GERAL 2013 e 2014'!$C$6:$C$374,0),0)</f>
        <v>2</v>
      </c>
      <c r="H82" s="52" t="str">
        <f t="shared" ref="H82:K82" si="66">IF(C82="-","-","")</f>
        <v>-</v>
      </c>
      <c r="I82" s="52" t="str">
        <f t="shared" si="66"/>
        <v/>
      </c>
      <c r="J82" s="52" t="str">
        <f t="shared" si="66"/>
        <v/>
      </c>
      <c r="K82" s="52" t="str">
        <f t="shared" si="66"/>
        <v>-</v>
      </c>
      <c r="L82" s="51"/>
    </row>
    <row r="83" spans="1:12" ht="12.75" customHeight="1">
      <c r="A83" s="51"/>
      <c r="B83" s="63" t="s">
        <v>207</v>
      </c>
      <c r="C83" s="18" t="str">
        <f t="array" ref="C83">IF(ISERROR(INDEX('VISÃO GERAL 2013 e 2014'!$F$6:$F$374,MATCH('GRÁFICO 1'!$B83&amp;'GRÁFICO 1'!C$14,'VISÃO GERAL 2013 e 2014'!$J$6:$J$374,0),0))=TRUE,"-",INDEX('VISÃO GERAL 2013 e 2014'!$F$6:$F$374,MATCH('GRÁFICO 1'!$B83&amp;'GRÁFICO 1'!C$14,'VISÃO GERAL 2013 e 2014'!$J$6:$J$374,0),0))</f>
        <v>-</v>
      </c>
      <c r="D83" s="63" t="str">
        <f t="array" ref="D83">IF(ISERROR(INDEX('VISÃO GERAL 2013 e 2014'!$F$6:$F$374,MATCH('GRÁFICO 1'!$B83&amp;'GRÁFICO 1'!D$14,'VISÃO GERAL 2013 e 2014'!$J$6:$J$374,0),0))=TRUE,"-",INDEX('VISÃO GERAL 2013 e 2014'!$F$6:$F$374,MATCH('GRÁFICO 1'!$B83&amp;'GRÁFICO 1'!D$14,'VISÃO GERAL 2013 e 2014'!$J$6:$J$374,0),0))</f>
        <v>APROVADO COM RESSALVA</v>
      </c>
      <c r="E83" s="63" t="str">
        <f t="array" ref="E83">IF(ISERROR(INDEX('VISÃO GERAL 2013 e 2014'!$F$6:$F$374,MATCH('GRÁFICO 1'!$B83&amp;'GRÁFICO 1'!E$14,'VISÃO GERAL 2013 e 2014'!$J$6:$J$374,0),0))=TRUE,"-",INDEX('VISÃO GERAL 2013 e 2014'!$F$6:$F$374,MATCH('GRÁFICO 1'!$B83&amp;'GRÁFICO 1'!E$14,'VISÃO GERAL 2013 e 2014'!$J$6:$J$374,0),0))</f>
        <v>REJEIÇÃO</v>
      </c>
      <c r="F83" s="18" t="str">
        <f t="array" ref="F83">IF(ISERROR(INDEX('VISÃO GERAL 2013 e 2014'!$F$6:$F$374,MATCH('GRÁFICO 1'!$B83&amp;'GRÁFICO 1'!F$14,'VISÃO GERAL 2013 e 2014'!$J$6:$J$374,0),0))=TRUE,"-",INDEX('VISÃO GERAL 2013 e 2014'!$F$6:$F$374,MATCH('GRÁFICO 1'!$B83&amp;'GRÁFICO 1'!F$14,'VISÃO GERAL 2013 e 2014'!$J$6:$J$374,0),0))</f>
        <v>-</v>
      </c>
      <c r="G83" s="64">
        <f t="array" ref="G83">INDEX('VISÃO GERAL 2013 e 2014'!$I$6:$I$374,MATCH('GRÁFICO 1'!B83,'VISÃO GERAL 2013 e 2014'!$C$6:$C$374,0),0)</f>
        <v>2</v>
      </c>
      <c r="H83" s="52" t="str">
        <f t="shared" ref="H83:K83" si="67">IF(C83="-","-","")</f>
        <v>-</v>
      </c>
      <c r="I83" s="52" t="str">
        <f t="shared" si="67"/>
        <v/>
      </c>
      <c r="J83" s="52" t="str">
        <f t="shared" si="67"/>
        <v/>
      </c>
      <c r="K83" s="52" t="str">
        <f t="shared" si="67"/>
        <v>-</v>
      </c>
      <c r="L83" s="51"/>
    </row>
    <row r="84" spans="1:12" ht="12.75" customHeight="1">
      <c r="A84" s="51"/>
      <c r="B84" s="63" t="s">
        <v>94</v>
      </c>
      <c r="C84" s="63" t="str">
        <f t="array" ref="C84">IF(ISERROR(INDEX('VISÃO GERAL 2013 e 2014'!$F$6:$F$374,MATCH('GRÁFICO 1'!$B84&amp;'GRÁFICO 1'!C$14,'VISÃO GERAL 2013 e 2014'!$J$6:$J$374,0),0))=TRUE,"-",INDEX('VISÃO GERAL 2013 e 2014'!$F$6:$F$374,MATCH('GRÁFICO 1'!$B84&amp;'GRÁFICO 1'!C$14,'VISÃO GERAL 2013 e 2014'!$J$6:$J$374,0),0))</f>
        <v>APROVADO COM RESSALVA</v>
      </c>
      <c r="D84" s="63" t="str">
        <f t="array" ref="D84">IF(ISERROR(INDEX('VISÃO GERAL 2013 e 2014'!$F$6:$F$374,MATCH('GRÁFICO 1'!$B84&amp;'GRÁFICO 1'!D$14,'VISÃO GERAL 2013 e 2014'!$J$6:$J$374,0),0))=TRUE,"-",INDEX('VISÃO GERAL 2013 e 2014'!$F$6:$F$374,MATCH('GRÁFICO 1'!$B84&amp;'GRÁFICO 1'!D$14,'VISÃO GERAL 2013 e 2014'!$J$6:$J$374,0),0))</f>
        <v>REJEIÇÃO</v>
      </c>
      <c r="E84" s="18" t="str">
        <f t="array" ref="E84">IF(ISERROR(INDEX('VISÃO GERAL 2013 e 2014'!$F$6:$F$374,MATCH('GRÁFICO 1'!$B84&amp;'GRÁFICO 1'!E$14,'VISÃO GERAL 2013 e 2014'!$J$6:$J$374,0),0))=TRUE,"-",INDEX('VISÃO GERAL 2013 e 2014'!$F$6:$F$374,MATCH('GRÁFICO 1'!$B84&amp;'GRÁFICO 1'!E$14,'VISÃO GERAL 2013 e 2014'!$J$6:$J$374,0),0))</f>
        <v>-</v>
      </c>
      <c r="F84" s="18" t="str">
        <f t="array" ref="F84">IF(ISERROR(INDEX('VISÃO GERAL 2013 e 2014'!$F$6:$F$374,MATCH('GRÁFICO 1'!$B84&amp;'GRÁFICO 1'!F$14,'VISÃO GERAL 2013 e 2014'!$J$6:$J$374,0),0))=TRUE,"-",INDEX('VISÃO GERAL 2013 e 2014'!$F$6:$F$374,MATCH('GRÁFICO 1'!$B84&amp;'GRÁFICO 1'!F$14,'VISÃO GERAL 2013 e 2014'!$J$6:$J$374,0),0))</f>
        <v>-</v>
      </c>
      <c r="G84" s="64">
        <f t="array" ref="G84">INDEX('VISÃO GERAL 2013 e 2014'!$I$6:$I$374,MATCH('GRÁFICO 1'!B84,'VISÃO GERAL 2013 e 2014'!$C$6:$C$374,0),0)</f>
        <v>2</v>
      </c>
      <c r="H84" s="52" t="str">
        <f t="shared" ref="H84:K84" si="68">IF(C84="-","-","")</f>
        <v/>
      </c>
      <c r="I84" s="52" t="str">
        <f t="shared" si="68"/>
        <v/>
      </c>
      <c r="J84" s="52" t="str">
        <f t="shared" si="68"/>
        <v>-</v>
      </c>
      <c r="K84" s="52" t="str">
        <f t="shared" si="68"/>
        <v>-</v>
      </c>
      <c r="L84" s="51"/>
    </row>
    <row r="85" spans="1:12" ht="12.75" customHeight="1">
      <c r="A85" s="51"/>
      <c r="B85" s="63" t="s">
        <v>111</v>
      </c>
      <c r="C85" s="18" t="str">
        <f t="array" ref="C85">IF(ISERROR(INDEX('VISÃO GERAL 2013 e 2014'!$F$6:$F$374,MATCH('GRÁFICO 1'!$B85&amp;'GRÁFICO 1'!C$14,'VISÃO GERAL 2013 e 2014'!$J$6:$J$374,0),0))=TRUE,"-",INDEX('VISÃO GERAL 2013 e 2014'!$F$6:$F$374,MATCH('GRÁFICO 1'!$B85&amp;'GRÁFICO 1'!C$14,'VISÃO GERAL 2013 e 2014'!$J$6:$J$374,0),0))</f>
        <v>-</v>
      </c>
      <c r="D85" s="63" t="str">
        <f t="array" ref="D85">IF(ISERROR(INDEX('VISÃO GERAL 2013 e 2014'!$F$6:$F$374,MATCH('GRÁFICO 1'!$B85&amp;'GRÁFICO 1'!D$14,'VISÃO GERAL 2013 e 2014'!$J$6:$J$374,0),0))=TRUE,"-",INDEX('VISÃO GERAL 2013 e 2014'!$F$6:$F$374,MATCH('GRÁFICO 1'!$B85&amp;'GRÁFICO 1'!D$14,'VISÃO GERAL 2013 e 2014'!$J$6:$J$374,0),0))</f>
        <v>REJEIÇÃO</v>
      </c>
      <c r="E85" s="63" t="str">
        <f t="array" ref="E85">IF(ISERROR(INDEX('VISÃO GERAL 2013 e 2014'!$F$6:$F$374,MATCH('GRÁFICO 1'!$B85&amp;'GRÁFICO 1'!E$14,'VISÃO GERAL 2013 e 2014'!$J$6:$J$374,0),0))=TRUE,"-",INDEX('VISÃO GERAL 2013 e 2014'!$F$6:$F$374,MATCH('GRÁFICO 1'!$B85&amp;'GRÁFICO 1'!E$14,'VISÃO GERAL 2013 e 2014'!$J$6:$J$374,0),0))</f>
        <v>APROVADO COM RESSALVA</v>
      </c>
      <c r="F85" s="18" t="str">
        <f t="array" ref="F85">IF(ISERROR(INDEX('VISÃO GERAL 2013 e 2014'!$F$6:$F$374,MATCH('GRÁFICO 1'!$B85&amp;'GRÁFICO 1'!F$14,'VISÃO GERAL 2013 e 2014'!$J$6:$J$374,0),0))=TRUE,"-",INDEX('VISÃO GERAL 2013 e 2014'!$F$6:$F$374,MATCH('GRÁFICO 1'!$B85&amp;'GRÁFICO 1'!F$14,'VISÃO GERAL 2013 e 2014'!$J$6:$J$374,0),0))</f>
        <v>-</v>
      </c>
      <c r="G85" s="64">
        <f t="array" ref="G85">INDEX('VISÃO GERAL 2013 e 2014'!$I$6:$I$374,MATCH('GRÁFICO 1'!B85,'VISÃO GERAL 2013 e 2014'!$C$6:$C$374,0),0)</f>
        <v>2</v>
      </c>
      <c r="H85" s="52" t="str">
        <f t="shared" ref="H85:K85" si="69">IF(C85="-","-","")</f>
        <v>-</v>
      </c>
      <c r="I85" s="52" t="str">
        <f t="shared" si="69"/>
        <v/>
      </c>
      <c r="J85" s="52" t="str">
        <f t="shared" si="69"/>
        <v/>
      </c>
      <c r="K85" s="52" t="str">
        <f t="shared" si="69"/>
        <v>-</v>
      </c>
      <c r="L85" s="51"/>
    </row>
    <row r="86" spans="1:12" ht="12.75" customHeight="1">
      <c r="A86" s="51"/>
      <c r="B86" s="63" t="s">
        <v>193</v>
      </c>
      <c r="C86" s="18" t="str">
        <f t="array" ref="C86">IF(ISERROR(INDEX('VISÃO GERAL 2013 e 2014'!$F$6:$F$374,MATCH('GRÁFICO 1'!$B86&amp;'GRÁFICO 1'!C$14,'VISÃO GERAL 2013 e 2014'!$J$6:$J$374,0),0))=TRUE,"-",INDEX('VISÃO GERAL 2013 e 2014'!$F$6:$F$374,MATCH('GRÁFICO 1'!$B86&amp;'GRÁFICO 1'!C$14,'VISÃO GERAL 2013 e 2014'!$J$6:$J$374,0),0))</f>
        <v>-</v>
      </c>
      <c r="D86" s="63" t="str">
        <f t="array" ref="D86">IF(ISERROR(INDEX('VISÃO GERAL 2013 e 2014'!$F$6:$F$374,MATCH('GRÁFICO 1'!$B86&amp;'GRÁFICO 1'!D$14,'VISÃO GERAL 2013 e 2014'!$J$6:$J$374,0),0))=TRUE,"-",INDEX('VISÃO GERAL 2013 e 2014'!$F$6:$F$374,MATCH('GRÁFICO 1'!$B86&amp;'GRÁFICO 1'!D$14,'VISÃO GERAL 2013 e 2014'!$J$6:$J$374,0),0))</f>
        <v>APROVADO COM RESSALVA</v>
      </c>
      <c r="E86" s="63" t="str">
        <f t="array" ref="E86">IF(ISERROR(INDEX('VISÃO GERAL 2013 e 2014'!$F$6:$F$374,MATCH('GRÁFICO 1'!$B86&amp;'GRÁFICO 1'!E$14,'VISÃO GERAL 2013 e 2014'!$J$6:$J$374,0),0))=TRUE,"-",INDEX('VISÃO GERAL 2013 e 2014'!$F$6:$F$374,MATCH('GRÁFICO 1'!$B86&amp;'GRÁFICO 1'!E$14,'VISÃO GERAL 2013 e 2014'!$J$6:$J$374,0),0))</f>
        <v>APROVADO COM RESSALVA</v>
      </c>
      <c r="F86" s="18" t="str">
        <f t="array" ref="F86">IF(ISERROR(INDEX('VISÃO GERAL 2013 e 2014'!$F$6:$F$374,MATCH('GRÁFICO 1'!$B86&amp;'GRÁFICO 1'!F$14,'VISÃO GERAL 2013 e 2014'!$J$6:$J$374,0),0))=TRUE,"-",INDEX('VISÃO GERAL 2013 e 2014'!$F$6:$F$374,MATCH('GRÁFICO 1'!$B86&amp;'GRÁFICO 1'!F$14,'VISÃO GERAL 2013 e 2014'!$J$6:$J$374,0),0))</f>
        <v>-</v>
      </c>
      <c r="G86" s="64">
        <f t="array" ref="G86">INDEX('VISÃO GERAL 2013 e 2014'!$I$6:$I$374,MATCH('GRÁFICO 1'!B86,'VISÃO GERAL 2013 e 2014'!$C$6:$C$374,0),0)</f>
        <v>2</v>
      </c>
      <c r="H86" s="52" t="str">
        <f t="shared" ref="H86:K86" si="70">IF(C86="-","-","")</f>
        <v>-</v>
      </c>
      <c r="I86" s="52" t="str">
        <f t="shared" si="70"/>
        <v/>
      </c>
      <c r="J86" s="52" t="str">
        <f t="shared" si="70"/>
        <v/>
      </c>
      <c r="K86" s="52" t="str">
        <f t="shared" si="70"/>
        <v>-</v>
      </c>
      <c r="L86" s="51"/>
    </row>
    <row r="87" spans="1:12" ht="12.75" customHeight="1">
      <c r="A87" s="51"/>
      <c r="B87" s="63" t="s">
        <v>101</v>
      </c>
      <c r="C87" s="18" t="str">
        <f t="array" ref="C87">IF(ISERROR(INDEX('VISÃO GERAL 2013 e 2014'!$F$6:$F$374,MATCH('GRÁFICO 1'!$B87&amp;'GRÁFICO 1'!C$14,'VISÃO GERAL 2013 e 2014'!$J$6:$J$374,0),0))=TRUE,"-",INDEX('VISÃO GERAL 2013 e 2014'!$F$6:$F$374,MATCH('GRÁFICO 1'!$B87&amp;'GRÁFICO 1'!C$14,'VISÃO GERAL 2013 e 2014'!$J$6:$J$374,0),0))</f>
        <v>-</v>
      </c>
      <c r="D87" s="63" t="str">
        <f t="array" ref="D87">IF(ISERROR(INDEX('VISÃO GERAL 2013 e 2014'!$F$6:$F$374,MATCH('GRÁFICO 1'!$B87&amp;'GRÁFICO 1'!D$14,'VISÃO GERAL 2013 e 2014'!$J$6:$J$374,0),0))=TRUE,"-",INDEX('VISÃO GERAL 2013 e 2014'!$F$6:$F$374,MATCH('GRÁFICO 1'!$B87&amp;'GRÁFICO 1'!D$14,'VISÃO GERAL 2013 e 2014'!$J$6:$J$374,0),0))</f>
        <v>APROVADO COM RESSALVA</v>
      </c>
      <c r="E87" s="63" t="str">
        <f t="array" ref="E87">IF(ISERROR(INDEX('VISÃO GERAL 2013 e 2014'!$F$6:$F$374,MATCH('GRÁFICO 1'!$B87&amp;'GRÁFICO 1'!E$14,'VISÃO GERAL 2013 e 2014'!$J$6:$J$374,0),0))=TRUE,"-",INDEX('VISÃO GERAL 2013 e 2014'!$F$6:$F$374,MATCH('GRÁFICO 1'!$B87&amp;'GRÁFICO 1'!E$14,'VISÃO GERAL 2013 e 2014'!$J$6:$J$374,0),0))</f>
        <v>APROVADO COM RESSALVA</v>
      </c>
      <c r="F87" s="18" t="str">
        <f t="array" ref="F87">IF(ISERROR(INDEX('VISÃO GERAL 2013 e 2014'!$F$6:$F$374,MATCH('GRÁFICO 1'!$B87&amp;'GRÁFICO 1'!F$14,'VISÃO GERAL 2013 e 2014'!$J$6:$J$374,0),0))=TRUE,"-",INDEX('VISÃO GERAL 2013 e 2014'!$F$6:$F$374,MATCH('GRÁFICO 1'!$B87&amp;'GRÁFICO 1'!F$14,'VISÃO GERAL 2013 e 2014'!$J$6:$J$374,0),0))</f>
        <v>-</v>
      </c>
      <c r="G87" s="64">
        <f t="array" ref="G87">INDEX('VISÃO GERAL 2013 e 2014'!$I$6:$I$374,MATCH('GRÁFICO 1'!B87,'VISÃO GERAL 2013 e 2014'!$C$6:$C$374,0),0)</f>
        <v>2</v>
      </c>
      <c r="H87" s="52" t="str">
        <f t="shared" ref="H87:K87" si="71">IF(C87="-","-","")</f>
        <v>-</v>
      </c>
      <c r="I87" s="52" t="str">
        <f t="shared" si="71"/>
        <v/>
      </c>
      <c r="J87" s="52" t="str">
        <f t="shared" si="71"/>
        <v/>
      </c>
      <c r="K87" s="52" t="str">
        <f t="shared" si="71"/>
        <v>-</v>
      </c>
      <c r="L87" s="51"/>
    </row>
    <row r="88" spans="1:12" ht="12.75" customHeight="1">
      <c r="A88" s="51"/>
      <c r="B88" s="63" t="s">
        <v>179</v>
      </c>
      <c r="C88" s="18" t="str">
        <f t="array" ref="C88">IF(ISERROR(INDEX('VISÃO GERAL 2013 e 2014'!$F$6:$F$374,MATCH('GRÁFICO 1'!$B88&amp;'GRÁFICO 1'!C$14,'VISÃO GERAL 2013 e 2014'!$J$6:$J$374,0),0))=TRUE,"-",INDEX('VISÃO GERAL 2013 e 2014'!$F$6:$F$374,MATCH('GRÁFICO 1'!$B88&amp;'GRÁFICO 1'!C$14,'VISÃO GERAL 2013 e 2014'!$J$6:$J$374,0),0))</f>
        <v>-</v>
      </c>
      <c r="D88" s="63" t="str">
        <f t="array" ref="D88">IF(ISERROR(INDEX('VISÃO GERAL 2013 e 2014'!$F$6:$F$374,MATCH('GRÁFICO 1'!$B88&amp;'GRÁFICO 1'!D$14,'VISÃO GERAL 2013 e 2014'!$J$6:$J$374,0),0))=TRUE,"-",INDEX('VISÃO GERAL 2013 e 2014'!$F$6:$F$374,MATCH('GRÁFICO 1'!$B88&amp;'GRÁFICO 1'!D$14,'VISÃO GERAL 2013 e 2014'!$J$6:$J$374,0),0))</f>
        <v>APROVADO COM RESSALVA</v>
      </c>
      <c r="E88" s="63" t="str">
        <f t="array" ref="E88">IF(ISERROR(INDEX('VISÃO GERAL 2013 e 2014'!$F$6:$F$374,MATCH('GRÁFICO 1'!$B88&amp;'GRÁFICO 1'!E$14,'VISÃO GERAL 2013 e 2014'!$J$6:$J$374,0),0))=TRUE,"-",INDEX('VISÃO GERAL 2013 e 2014'!$F$6:$F$374,MATCH('GRÁFICO 1'!$B88&amp;'GRÁFICO 1'!E$14,'VISÃO GERAL 2013 e 2014'!$J$6:$J$374,0),0))</f>
        <v>REJEIÇÃO</v>
      </c>
      <c r="F88" s="18" t="str">
        <f t="array" ref="F88">IF(ISERROR(INDEX('VISÃO GERAL 2013 e 2014'!$F$6:$F$374,MATCH('GRÁFICO 1'!$B88&amp;'GRÁFICO 1'!F$14,'VISÃO GERAL 2013 e 2014'!$J$6:$J$374,0),0))=TRUE,"-",INDEX('VISÃO GERAL 2013 e 2014'!$F$6:$F$374,MATCH('GRÁFICO 1'!$B88&amp;'GRÁFICO 1'!F$14,'VISÃO GERAL 2013 e 2014'!$J$6:$J$374,0),0))</f>
        <v>-</v>
      </c>
      <c r="G88" s="64">
        <f t="array" ref="G88">INDEX('VISÃO GERAL 2013 e 2014'!$I$6:$I$374,MATCH('GRÁFICO 1'!B88,'VISÃO GERAL 2013 e 2014'!$C$6:$C$374,0),0)</f>
        <v>2</v>
      </c>
      <c r="H88" s="52" t="str">
        <f t="shared" ref="H88:K88" si="72">IF(C88="-","-","")</f>
        <v>-</v>
      </c>
      <c r="I88" s="52" t="str">
        <f t="shared" si="72"/>
        <v/>
      </c>
      <c r="J88" s="52" t="str">
        <f t="shared" si="72"/>
        <v/>
      </c>
      <c r="K88" s="52" t="str">
        <f t="shared" si="72"/>
        <v>-</v>
      </c>
      <c r="L88" s="51"/>
    </row>
    <row r="89" spans="1:12" ht="12.75" customHeight="1">
      <c r="A89" s="51"/>
      <c r="B89" s="63" t="s">
        <v>245</v>
      </c>
      <c r="C89" s="18" t="str">
        <f t="array" ref="C89">IF(ISERROR(INDEX('VISÃO GERAL 2013 e 2014'!$F$6:$F$374,MATCH('GRÁFICO 1'!$B89&amp;'GRÁFICO 1'!C$14,'VISÃO GERAL 2013 e 2014'!$J$6:$J$374,0),0))=TRUE,"-",INDEX('VISÃO GERAL 2013 e 2014'!$F$6:$F$374,MATCH('GRÁFICO 1'!$B89&amp;'GRÁFICO 1'!C$14,'VISÃO GERAL 2013 e 2014'!$J$6:$J$374,0),0))</f>
        <v>-</v>
      </c>
      <c r="D89" s="63" t="str">
        <f t="array" ref="D89">IF(ISERROR(INDEX('VISÃO GERAL 2013 e 2014'!$F$6:$F$374,MATCH('GRÁFICO 1'!$B89&amp;'GRÁFICO 1'!D$14,'VISÃO GERAL 2013 e 2014'!$J$6:$J$374,0),0))=TRUE,"-",INDEX('VISÃO GERAL 2013 e 2014'!$F$6:$F$374,MATCH('GRÁFICO 1'!$B89&amp;'GRÁFICO 1'!D$14,'VISÃO GERAL 2013 e 2014'!$J$6:$J$374,0),0))</f>
        <v>APROVADO COM RESSALVA</v>
      </c>
      <c r="E89" s="63" t="str">
        <f t="array" ref="E89">IF(ISERROR(INDEX('VISÃO GERAL 2013 e 2014'!$F$6:$F$374,MATCH('GRÁFICO 1'!$B89&amp;'GRÁFICO 1'!E$14,'VISÃO GERAL 2013 e 2014'!$J$6:$J$374,0),0))=TRUE,"-",INDEX('VISÃO GERAL 2013 e 2014'!$F$6:$F$374,MATCH('GRÁFICO 1'!$B89&amp;'GRÁFICO 1'!E$14,'VISÃO GERAL 2013 e 2014'!$J$6:$J$374,0),0))</f>
        <v>APROVADO COM RESSALVA</v>
      </c>
      <c r="F89" s="18" t="str">
        <f t="array" ref="F89">IF(ISERROR(INDEX('VISÃO GERAL 2013 e 2014'!$F$6:$F$374,MATCH('GRÁFICO 1'!$B89&amp;'GRÁFICO 1'!F$14,'VISÃO GERAL 2013 e 2014'!$J$6:$J$374,0),0))=TRUE,"-",INDEX('VISÃO GERAL 2013 e 2014'!$F$6:$F$374,MATCH('GRÁFICO 1'!$B89&amp;'GRÁFICO 1'!F$14,'VISÃO GERAL 2013 e 2014'!$J$6:$J$374,0),0))</f>
        <v>-</v>
      </c>
      <c r="G89" s="64">
        <f t="array" ref="G89">INDEX('VISÃO GERAL 2013 e 2014'!$I$6:$I$374,MATCH('GRÁFICO 1'!B89,'VISÃO GERAL 2013 e 2014'!$C$6:$C$374,0),0)</f>
        <v>2</v>
      </c>
      <c r="H89" s="52" t="str">
        <f t="shared" ref="H89:K89" si="73">IF(C89="-","-","")</f>
        <v>-</v>
      </c>
      <c r="I89" s="52" t="str">
        <f t="shared" si="73"/>
        <v/>
      </c>
      <c r="J89" s="52" t="str">
        <f t="shared" si="73"/>
        <v/>
      </c>
      <c r="K89" s="52" t="str">
        <f t="shared" si="73"/>
        <v>-</v>
      </c>
      <c r="L89" s="51"/>
    </row>
    <row r="90" spans="1:12" ht="12.75" customHeight="1">
      <c r="A90" s="51"/>
      <c r="B90" s="63" t="s">
        <v>75</v>
      </c>
      <c r="C90" s="18" t="str">
        <f t="array" ref="C90">IF(ISERROR(INDEX('VISÃO GERAL 2013 e 2014'!$F$6:$F$374,MATCH('GRÁFICO 1'!$B90&amp;'GRÁFICO 1'!C$14,'VISÃO GERAL 2013 e 2014'!$J$6:$J$374,0),0))=TRUE,"-",INDEX('VISÃO GERAL 2013 e 2014'!$F$6:$F$374,MATCH('GRÁFICO 1'!$B90&amp;'GRÁFICO 1'!C$14,'VISÃO GERAL 2013 e 2014'!$J$6:$J$374,0),0))</f>
        <v>-</v>
      </c>
      <c r="D90" s="63" t="str">
        <f t="array" ref="D90">IF(ISERROR(INDEX('VISÃO GERAL 2013 e 2014'!$F$6:$F$374,MATCH('GRÁFICO 1'!$B90&amp;'GRÁFICO 1'!D$14,'VISÃO GERAL 2013 e 2014'!$J$6:$J$374,0),0))=TRUE,"-",INDEX('VISÃO GERAL 2013 e 2014'!$F$6:$F$374,MATCH('GRÁFICO 1'!$B90&amp;'GRÁFICO 1'!D$14,'VISÃO GERAL 2013 e 2014'!$J$6:$J$374,0),0))</f>
        <v>APROVADO COM RESSALVA</v>
      </c>
      <c r="E90" s="63" t="str">
        <f t="array" ref="E90">IF(ISERROR(INDEX('VISÃO GERAL 2013 e 2014'!$F$6:$F$374,MATCH('GRÁFICO 1'!$B90&amp;'GRÁFICO 1'!E$14,'VISÃO GERAL 2013 e 2014'!$J$6:$J$374,0),0))=TRUE,"-",INDEX('VISÃO GERAL 2013 e 2014'!$F$6:$F$374,MATCH('GRÁFICO 1'!$B90&amp;'GRÁFICO 1'!E$14,'VISÃO GERAL 2013 e 2014'!$J$6:$J$374,0),0))</f>
        <v>APROVADO COM RESSALVA</v>
      </c>
      <c r="F90" s="18" t="str">
        <f t="array" ref="F90">IF(ISERROR(INDEX('VISÃO GERAL 2013 e 2014'!$F$6:$F$374,MATCH('GRÁFICO 1'!$B90&amp;'GRÁFICO 1'!F$14,'VISÃO GERAL 2013 e 2014'!$J$6:$J$374,0),0))=TRUE,"-",INDEX('VISÃO GERAL 2013 e 2014'!$F$6:$F$374,MATCH('GRÁFICO 1'!$B90&amp;'GRÁFICO 1'!F$14,'VISÃO GERAL 2013 e 2014'!$J$6:$J$374,0),0))</f>
        <v>-</v>
      </c>
      <c r="G90" s="64">
        <f t="array" ref="G90">INDEX('VISÃO GERAL 2013 e 2014'!$I$6:$I$374,MATCH('GRÁFICO 1'!B90,'VISÃO GERAL 2013 e 2014'!$C$6:$C$374,0),0)</f>
        <v>2</v>
      </c>
      <c r="H90" s="52" t="str">
        <f t="shared" ref="H90:K90" si="74">IF(C90="-","-","")</f>
        <v>-</v>
      </c>
      <c r="I90" s="52" t="str">
        <f t="shared" si="74"/>
        <v/>
      </c>
      <c r="J90" s="52" t="str">
        <f t="shared" si="74"/>
        <v/>
      </c>
      <c r="K90" s="52" t="str">
        <f t="shared" si="74"/>
        <v>-</v>
      </c>
      <c r="L90" s="51"/>
    </row>
    <row r="91" spans="1:12" ht="12.75" customHeight="1">
      <c r="A91" s="51"/>
      <c r="B91" s="63" t="s">
        <v>131</v>
      </c>
      <c r="C91" s="18" t="str">
        <f t="array" ref="C91">IF(ISERROR(INDEX('VISÃO GERAL 2013 e 2014'!$F$6:$F$374,MATCH('GRÁFICO 1'!$B91&amp;'GRÁFICO 1'!C$14,'VISÃO GERAL 2013 e 2014'!$J$6:$J$374,0),0))=TRUE,"-",INDEX('VISÃO GERAL 2013 e 2014'!$F$6:$F$374,MATCH('GRÁFICO 1'!$B91&amp;'GRÁFICO 1'!C$14,'VISÃO GERAL 2013 e 2014'!$J$6:$J$374,0),0))</f>
        <v>-</v>
      </c>
      <c r="D91" s="63" t="str">
        <f t="array" ref="D91">IF(ISERROR(INDEX('VISÃO GERAL 2013 e 2014'!$F$6:$F$374,MATCH('GRÁFICO 1'!$B91&amp;'GRÁFICO 1'!D$14,'VISÃO GERAL 2013 e 2014'!$J$6:$J$374,0),0))=TRUE,"-",INDEX('VISÃO GERAL 2013 e 2014'!$F$6:$F$374,MATCH('GRÁFICO 1'!$B91&amp;'GRÁFICO 1'!D$14,'VISÃO GERAL 2013 e 2014'!$J$6:$J$374,0),0))</f>
        <v>REJEIÇÃO</v>
      </c>
      <c r="E91" s="63" t="str">
        <f t="array" ref="E91">IF(ISERROR(INDEX('VISÃO GERAL 2013 e 2014'!$F$6:$F$374,MATCH('GRÁFICO 1'!$B91&amp;'GRÁFICO 1'!E$14,'VISÃO GERAL 2013 e 2014'!$J$6:$J$374,0),0))=TRUE,"-",INDEX('VISÃO GERAL 2013 e 2014'!$F$6:$F$374,MATCH('GRÁFICO 1'!$B91&amp;'GRÁFICO 1'!E$14,'VISÃO GERAL 2013 e 2014'!$J$6:$J$374,0),0))</f>
        <v>REJEIÇÃO</v>
      </c>
      <c r="F91" s="63" t="str">
        <f t="array" ref="F91">IF(ISERROR(INDEX('VISÃO GERAL 2013 e 2014'!$F$6:$F$374,MATCH('GRÁFICO 1'!$B91&amp;'GRÁFICO 1'!F$14,'VISÃO GERAL 2013 e 2014'!$J$6:$J$374,0),0))=TRUE,"-",INDEX('VISÃO GERAL 2013 e 2014'!$F$6:$F$374,MATCH('GRÁFICO 1'!$B91&amp;'GRÁFICO 1'!F$14,'VISÃO GERAL 2013 e 2014'!$J$6:$J$374,0),0))</f>
        <v>REJEIÇÃO</v>
      </c>
      <c r="G91" s="64">
        <f t="array" ref="G91">INDEX('VISÃO GERAL 2013 e 2014'!$I$6:$I$374,MATCH('GRÁFICO 1'!B91,'VISÃO GERAL 2013 e 2014'!$C$6:$C$374,0),0)</f>
        <v>2</v>
      </c>
      <c r="H91" s="52" t="str">
        <f t="shared" ref="H91:K91" si="75">IF(C91="-","-","")</f>
        <v>-</v>
      </c>
      <c r="I91" s="52" t="str">
        <f t="shared" si="75"/>
        <v/>
      </c>
      <c r="J91" s="52" t="str">
        <f t="shared" si="75"/>
        <v/>
      </c>
      <c r="K91" s="52" t="str">
        <f t="shared" si="75"/>
        <v/>
      </c>
      <c r="L91" s="51"/>
    </row>
    <row r="92" spans="1:12" ht="12.75" customHeight="1">
      <c r="A92" s="51"/>
      <c r="B92" s="63" t="s">
        <v>122</v>
      </c>
      <c r="C92" s="18" t="str">
        <f t="array" ref="C92">IF(ISERROR(INDEX('VISÃO GERAL 2013 e 2014'!$F$6:$F$374,MATCH('GRÁFICO 1'!$B92&amp;'GRÁFICO 1'!C$14,'VISÃO GERAL 2013 e 2014'!$J$6:$J$374,0),0))=TRUE,"-",INDEX('VISÃO GERAL 2013 e 2014'!$F$6:$F$374,MATCH('GRÁFICO 1'!$B92&amp;'GRÁFICO 1'!C$14,'VISÃO GERAL 2013 e 2014'!$J$6:$J$374,0),0))</f>
        <v>-</v>
      </c>
      <c r="D92" s="63" t="str">
        <f t="array" ref="D92">IF(ISERROR(INDEX('VISÃO GERAL 2013 e 2014'!$F$6:$F$374,MATCH('GRÁFICO 1'!$B92&amp;'GRÁFICO 1'!D$14,'VISÃO GERAL 2013 e 2014'!$J$6:$J$374,0),0))=TRUE,"-",INDEX('VISÃO GERAL 2013 e 2014'!$F$6:$F$374,MATCH('GRÁFICO 1'!$B92&amp;'GRÁFICO 1'!D$14,'VISÃO GERAL 2013 e 2014'!$J$6:$J$374,0),0))</f>
        <v>APROVADO COM RESSALVA</v>
      </c>
      <c r="E92" s="63" t="str">
        <f t="array" ref="E92">IF(ISERROR(INDEX('VISÃO GERAL 2013 e 2014'!$F$6:$F$374,MATCH('GRÁFICO 1'!$B92&amp;'GRÁFICO 1'!E$14,'VISÃO GERAL 2013 e 2014'!$J$6:$J$374,0),0))=TRUE,"-",INDEX('VISÃO GERAL 2013 e 2014'!$F$6:$F$374,MATCH('GRÁFICO 1'!$B92&amp;'GRÁFICO 1'!E$14,'VISÃO GERAL 2013 e 2014'!$J$6:$J$374,0),0))</f>
        <v>APROVADO COM RESSALVA</v>
      </c>
      <c r="F92" s="18" t="str">
        <f t="array" ref="F92">IF(ISERROR(INDEX('VISÃO GERAL 2013 e 2014'!$F$6:$F$374,MATCH('GRÁFICO 1'!$B92&amp;'GRÁFICO 1'!F$14,'VISÃO GERAL 2013 e 2014'!$J$6:$J$374,0),0))=TRUE,"-",INDEX('VISÃO GERAL 2013 e 2014'!$F$6:$F$374,MATCH('GRÁFICO 1'!$B92&amp;'GRÁFICO 1'!F$14,'VISÃO GERAL 2013 e 2014'!$J$6:$J$374,0),0))</f>
        <v>-</v>
      </c>
      <c r="G92" s="64">
        <f t="array" ref="G92">INDEX('VISÃO GERAL 2013 e 2014'!$I$6:$I$374,MATCH('GRÁFICO 1'!B92,'VISÃO GERAL 2013 e 2014'!$C$6:$C$374,0),0)</f>
        <v>2</v>
      </c>
      <c r="H92" s="52" t="str">
        <f t="shared" ref="H92:K92" si="76">IF(C92="-","-","")</f>
        <v>-</v>
      </c>
      <c r="I92" s="52" t="str">
        <f t="shared" si="76"/>
        <v/>
      </c>
      <c r="J92" s="52" t="str">
        <f t="shared" si="76"/>
        <v/>
      </c>
      <c r="K92" s="52" t="str">
        <f t="shared" si="76"/>
        <v>-</v>
      </c>
      <c r="L92" s="51"/>
    </row>
    <row r="93" spans="1:12" ht="12.75" customHeight="1">
      <c r="A93" s="51"/>
      <c r="B93" s="63" t="s">
        <v>50</v>
      </c>
      <c r="C93" s="63" t="str">
        <f t="array" ref="C93">IF(ISERROR(INDEX('VISÃO GERAL 2013 e 2014'!$F$6:$F$374,MATCH('GRÁFICO 1'!$B93&amp;'GRÁFICO 1'!C$14,'VISÃO GERAL 2013 e 2014'!$J$6:$J$374,0),0))=TRUE,"-",INDEX('VISÃO GERAL 2013 e 2014'!$F$6:$F$374,MATCH('GRÁFICO 1'!$B93&amp;'GRÁFICO 1'!C$14,'VISÃO GERAL 2013 e 2014'!$J$6:$J$374,0),0))</f>
        <v>APROVADO COM RESSALVA</v>
      </c>
      <c r="D93" s="63" t="str">
        <f t="array" ref="D93">IF(ISERROR(INDEX('VISÃO GERAL 2013 e 2014'!$F$6:$F$374,MATCH('GRÁFICO 1'!$B93&amp;'GRÁFICO 1'!D$14,'VISÃO GERAL 2013 e 2014'!$J$6:$J$374,0),0))=TRUE,"-",INDEX('VISÃO GERAL 2013 e 2014'!$F$6:$F$374,MATCH('GRÁFICO 1'!$B93&amp;'GRÁFICO 1'!D$14,'VISÃO GERAL 2013 e 2014'!$J$6:$J$374,0),0))</f>
        <v>APROVAÇÃO</v>
      </c>
      <c r="E93" s="18" t="str">
        <f t="array" ref="E93">IF(ISERROR(INDEX('VISÃO GERAL 2013 e 2014'!$F$6:$F$374,MATCH('GRÁFICO 1'!$B93&amp;'GRÁFICO 1'!E$14,'VISÃO GERAL 2013 e 2014'!$J$6:$J$374,0),0))=TRUE,"-",INDEX('VISÃO GERAL 2013 e 2014'!$F$6:$F$374,MATCH('GRÁFICO 1'!$B93&amp;'GRÁFICO 1'!E$14,'VISÃO GERAL 2013 e 2014'!$J$6:$J$374,0),0))</f>
        <v>-</v>
      </c>
      <c r="F93" s="18" t="str">
        <f t="array" ref="F93">IF(ISERROR(INDEX('VISÃO GERAL 2013 e 2014'!$F$6:$F$374,MATCH('GRÁFICO 1'!$B93&amp;'GRÁFICO 1'!F$14,'VISÃO GERAL 2013 e 2014'!$J$6:$J$374,0),0))=TRUE,"-",INDEX('VISÃO GERAL 2013 e 2014'!$F$6:$F$374,MATCH('GRÁFICO 1'!$B93&amp;'GRÁFICO 1'!F$14,'VISÃO GERAL 2013 e 2014'!$J$6:$J$374,0),0))</f>
        <v>-</v>
      </c>
      <c r="G93" s="64">
        <f t="array" ref="G93">INDEX('VISÃO GERAL 2013 e 2014'!$I$6:$I$374,MATCH('GRÁFICO 1'!B93,'VISÃO GERAL 2013 e 2014'!$C$6:$C$374,0),0)</f>
        <v>2</v>
      </c>
      <c r="H93" s="52" t="str">
        <f t="shared" ref="H93:K93" si="77">IF(C93="-","-","")</f>
        <v/>
      </c>
      <c r="I93" s="52" t="str">
        <f t="shared" si="77"/>
        <v/>
      </c>
      <c r="J93" s="52" t="str">
        <f t="shared" si="77"/>
        <v>-</v>
      </c>
      <c r="K93" s="52" t="str">
        <f t="shared" si="77"/>
        <v>-</v>
      </c>
      <c r="L93" s="51"/>
    </row>
    <row r="94" spans="1:12" ht="12.75" customHeight="1">
      <c r="A94" s="51"/>
      <c r="B94" s="63" t="s">
        <v>246</v>
      </c>
      <c r="C94" s="18" t="str">
        <f t="array" ref="C94">IF(ISERROR(INDEX('VISÃO GERAL 2013 e 2014'!$F$6:$F$374,MATCH('GRÁFICO 1'!$B94&amp;'GRÁFICO 1'!C$14,'VISÃO GERAL 2013 e 2014'!$J$6:$J$374,0),0))=TRUE,"-",INDEX('VISÃO GERAL 2013 e 2014'!$F$6:$F$374,MATCH('GRÁFICO 1'!$B94&amp;'GRÁFICO 1'!C$14,'VISÃO GERAL 2013 e 2014'!$J$6:$J$374,0),0))</f>
        <v>-</v>
      </c>
      <c r="D94" s="63" t="str">
        <f t="array" ref="D94">IF(ISERROR(INDEX('VISÃO GERAL 2013 e 2014'!$F$6:$F$374,MATCH('GRÁFICO 1'!$B94&amp;'GRÁFICO 1'!D$14,'VISÃO GERAL 2013 e 2014'!$J$6:$J$374,0),0))=TRUE,"-",INDEX('VISÃO GERAL 2013 e 2014'!$F$6:$F$374,MATCH('GRÁFICO 1'!$B94&amp;'GRÁFICO 1'!D$14,'VISÃO GERAL 2013 e 2014'!$J$6:$J$374,0),0))</f>
        <v>REJEIÇÃO</v>
      </c>
      <c r="E94" s="63" t="str">
        <f t="array" ref="E94">IF(ISERROR(INDEX('VISÃO GERAL 2013 e 2014'!$F$6:$F$374,MATCH('GRÁFICO 1'!$B94&amp;'GRÁFICO 1'!E$14,'VISÃO GERAL 2013 e 2014'!$J$6:$J$374,0),0))=TRUE,"-",INDEX('VISÃO GERAL 2013 e 2014'!$F$6:$F$374,MATCH('GRÁFICO 1'!$B94&amp;'GRÁFICO 1'!E$14,'VISÃO GERAL 2013 e 2014'!$J$6:$J$374,0),0))</f>
        <v>REJEIÇÃO</v>
      </c>
      <c r="F94" s="18" t="str">
        <f t="array" ref="F94">IF(ISERROR(INDEX('VISÃO GERAL 2013 e 2014'!$F$6:$F$374,MATCH('GRÁFICO 1'!$B94&amp;'GRÁFICO 1'!F$14,'VISÃO GERAL 2013 e 2014'!$J$6:$J$374,0),0))=TRUE,"-",INDEX('VISÃO GERAL 2013 e 2014'!$F$6:$F$374,MATCH('GRÁFICO 1'!$B94&amp;'GRÁFICO 1'!F$14,'VISÃO GERAL 2013 e 2014'!$J$6:$J$374,0),0))</f>
        <v>-</v>
      </c>
      <c r="G94" s="64">
        <f t="array" ref="G94">INDEX('VISÃO GERAL 2013 e 2014'!$I$6:$I$374,MATCH('GRÁFICO 1'!B94,'VISÃO GERAL 2013 e 2014'!$C$6:$C$374,0),0)</f>
        <v>2</v>
      </c>
      <c r="H94" s="52" t="str">
        <f t="shared" ref="H94:K94" si="78">IF(C94="-","-","")</f>
        <v>-</v>
      </c>
      <c r="I94" s="52" t="str">
        <f t="shared" si="78"/>
        <v/>
      </c>
      <c r="J94" s="52" t="str">
        <f t="shared" si="78"/>
        <v/>
      </c>
      <c r="K94" s="52" t="str">
        <f t="shared" si="78"/>
        <v>-</v>
      </c>
      <c r="L94" s="51"/>
    </row>
    <row r="95" spans="1:12" ht="12.75" customHeight="1">
      <c r="A95" s="51"/>
      <c r="B95" s="63" t="s">
        <v>208</v>
      </c>
      <c r="C95" s="18" t="str">
        <f t="array" ref="C95">IF(ISERROR(INDEX('VISÃO GERAL 2013 e 2014'!$F$6:$F$374,MATCH('GRÁFICO 1'!$B95&amp;'GRÁFICO 1'!C$14,'VISÃO GERAL 2013 e 2014'!$J$6:$J$374,0),0))=TRUE,"-",INDEX('VISÃO GERAL 2013 e 2014'!$F$6:$F$374,MATCH('GRÁFICO 1'!$B95&amp;'GRÁFICO 1'!C$14,'VISÃO GERAL 2013 e 2014'!$J$6:$J$374,0),0))</f>
        <v>-</v>
      </c>
      <c r="D95" s="63" t="str">
        <f t="array" ref="D95">IF(ISERROR(INDEX('VISÃO GERAL 2013 e 2014'!$F$6:$F$374,MATCH('GRÁFICO 1'!$B95&amp;'GRÁFICO 1'!D$14,'VISÃO GERAL 2013 e 2014'!$J$6:$J$374,0),0))=TRUE,"-",INDEX('VISÃO GERAL 2013 e 2014'!$F$6:$F$374,MATCH('GRÁFICO 1'!$B95&amp;'GRÁFICO 1'!D$14,'VISÃO GERAL 2013 e 2014'!$J$6:$J$374,0),0))</f>
        <v>REJEIÇÃO</v>
      </c>
      <c r="E95" s="63" t="str">
        <f t="array" ref="E95">IF(ISERROR(INDEX('VISÃO GERAL 2013 e 2014'!$F$6:$F$374,MATCH('GRÁFICO 1'!$B95&amp;'GRÁFICO 1'!E$14,'VISÃO GERAL 2013 e 2014'!$J$6:$J$374,0),0))=TRUE,"-",INDEX('VISÃO GERAL 2013 e 2014'!$F$6:$F$374,MATCH('GRÁFICO 1'!$B95&amp;'GRÁFICO 1'!E$14,'VISÃO GERAL 2013 e 2014'!$J$6:$J$374,0),0))</f>
        <v>REJEIÇÃO</v>
      </c>
      <c r="F95" s="18" t="str">
        <f t="array" ref="F95">IF(ISERROR(INDEX('VISÃO GERAL 2013 e 2014'!$F$6:$F$374,MATCH('GRÁFICO 1'!$B95&amp;'GRÁFICO 1'!F$14,'VISÃO GERAL 2013 e 2014'!$J$6:$J$374,0),0))=TRUE,"-",INDEX('VISÃO GERAL 2013 e 2014'!$F$6:$F$374,MATCH('GRÁFICO 1'!$B95&amp;'GRÁFICO 1'!F$14,'VISÃO GERAL 2013 e 2014'!$J$6:$J$374,0),0))</f>
        <v>-</v>
      </c>
      <c r="G95" s="64">
        <f t="array" ref="G95">INDEX('VISÃO GERAL 2013 e 2014'!$I$6:$I$374,MATCH('GRÁFICO 1'!B95,'VISÃO GERAL 2013 e 2014'!$C$6:$C$374,0),0)</f>
        <v>2</v>
      </c>
      <c r="H95" s="52" t="str">
        <f t="shared" ref="H95:K95" si="79">IF(C95="-","-","")</f>
        <v>-</v>
      </c>
      <c r="I95" s="52" t="str">
        <f t="shared" si="79"/>
        <v/>
      </c>
      <c r="J95" s="52" t="str">
        <f t="shared" si="79"/>
        <v/>
      </c>
      <c r="K95" s="52" t="str">
        <f t="shared" si="79"/>
        <v>-</v>
      </c>
      <c r="L95" s="51"/>
    </row>
    <row r="96" spans="1:12" ht="12.75" customHeight="1">
      <c r="A96" s="51"/>
      <c r="B96" s="63" t="s">
        <v>44</v>
      </c>
      <c r="C96" s="63" t="str">
        <f t="array" ref="C96">IF(ISERROR(INDEX('VISÃO GERAL 2013 e 2014'!$F$6:$F$374,MATCH('GRÁFICO 1'!$B96&amp;'GRÁFICO 1'!C$14,'VISÃO GERAL 2013 e 2014'!$J$6:$J$374,0),0))=TRUE,"-",INDEX('VISÃO GERAL 2013 e 2014'!$F$6:$F$374,MATCH('GRÁFICO 1'!$B96&amp;'GRÁFICO 1'!C$14,'VISÃO GERAL 2013 e 2014'!$J$6:$J$374,0),0))</f>
        <v>APROVADO COM RESSALVA</v>
      </c>
      <c r="D96" s="63" t="str">
        <f t="array" ref="D96">IF(ISERROR(INDEX('VISÃO GERAL 2013 e 2014'!$F$6:$F$374,MATCH('GRÁFICO 1'!$B96&amp;'GRÁFICO 1'!D$14,'VISÃO GERAL 2013 e 2014'!$J$6:$J$374,0),0))=TRUE,"-",INDEX('VISÃO GERAL 2013 e 2014'!$F$6:$F$374,MATCH('GRÁFICO 1'!$B96&amp;'GRÁFICO 1'!D$14,'VISÃO GERAL 2013 e 2014'!$J$6:$J$374,0),0))</f>
        <v>REJEIÇÃO</v>
      </c>
      <c r="E96" s="18" t="str">
        <f t="array" ref="E96">IF(ISERROR(INDEX('VISÃO GERAL 2013 e 2014'!$F$6:$F$374,MATCH('GRÁFICO 1'!$B96&amp;'GRÁFICO 1'!E$14,'VISÃO GERAL 2013 e 2014'!$J$6:$J$374,0),0))=TRUE,"-",INDEX('VISÃO GERAL 2013 e 2014'!$F$6:$F$374,MATCH('GRÁFICO 1'!$B96&amp;'GRÁFICO 1'!E$14,'VISÃO GERAL 2013 e 2014'!$J$6:$J$374,0),0))</f>
        <v>-</v>
      </c>
      <c r="F96" s="18" t="str">
        <f t="array" ref="F96">IF(ISERROR(INDEX('VISÃO GERAL 2013 e 2014'!$F$6:$F$374,MATCH('GRÁFICO 1'!$B96&amp;'GRÁFICO 1'!F$14,'VISÃO GERAL 2013 e 2014'!$J$6:$J$374,0),0))=TRUE,"-",INDEX('VISÃO GERAL 2013 e 2014'!$F$6:$F$374,MATCH('GRÁFICO 1'!$B96&amp;'GRÁFICO 1'!F$14,'VISÃO GERAL 2013 e 2014'!$J$6:$J$374,0),0))</f>
        <v>-</v>
      </c>
      <c r="G96" s="64">
        <f t="array" ref="G96">INDEX('VISÃO GERAL 2013 e 2014'!$I$6:$I$374,MATCH('GRÁFICO 1'!B96,'VISÃO GERAL 2013 e 2014'!$C$6:$C$374,0),0)</f>
        <v>2</v>
      </c>
      <c r="H96" s="52" t="str">
        <f t="shared" ref="H96:K96" si="80">IF(C96="-","-","")</f>
        <v/>
      </c>
      <c r="I96" s="52" t="str">
        <f t="shared" si="80"/>
        <v/>
      </c>
      <c r="J96" s="52" t="str">
        <f t="shared" si="80"/>
        <v>-</v>
      </c>
      <c r="K96" s="52" t="str">
        <f t="shared" si="80"/>
        <v>-</v>
      </c>
      <c r="L96" s="51"/>
    </row>
    <row r="97" spans="1:12" ht="12.75" customHeight="1">
      <c r="A97" s="51"/>
      <c r="B97" s="63" t="s">
        <v>211</v>
      </c>
      <c r="C97" s="18" t="str">
        <f t="array" ref="C97">IF(ISERROR(INDEX('VISÃO GERAL 2013 e 2014'!$F$6:$F$374,MATCH('GRÁFICO 1'!$B97&amp;'GRÁFICO 1'!C$14,'VISÃO GERAL 2013 e 2014'!$J$6:$J$374,0),0))=TRUE,"-",INDEX('VISÃO GERAL 2013 e 2014'!$F$6:$F$374,MATCH('GRÁFICO 1'!$B97&amp;'GRÁFICO 1'!C$14,'VISÃO GERAL 2013 e 2014'!$J$6:$J$374,0),0))</f>
        <v>-</v>
      </c>
      <c r="D97" s="63" t="str">
        <f t="array" ref="D97">IF(ISERROR(INDEX('VISÃO GERAL 2013 e 2014'!$F$6:$F$374,MATCH('GRÁFICO 1'!$B97&amp;'GRÁFICO 1'!D$14,'VISÃO GERAL 2013 e 2014'!$J$6:$J$374,0),0))=TRUE,"-",INDEX('VISÃO GERAL 2013 e 2014'!$F$6:$F$374,MATCH('GRÁFICO 1'!$B97&amp;'GRÁFICO 1'!D$14,'VISÃO GERAL 2013 e 2014'!$J$6:$J$374,0),0))</f>
        <v>APROVADO COM RESSALVA</v>
      </c>
      <c r="E97" s="63" t="str">
        <f t="array" ref="E97">IF(ISERROR(INDEX('VISÃO GERAL 2013 e 2014'!$F$6:$F$374,MATCH('GRÁFICO 1'!$B97&amp;'GRÁFICO 1'!E$14,'VISÃO GERAL 2013 e 2014'!$J$6:$J$374,0),0))=TRUE,"-",INDEX('VISÃO GERAL 2013 e 2014'!$F$6:$F$374,MATCH('GRÁFICO 1'!$B97&amp;'GRÁFICO 1'!E$14,'VISÃO GERAL 2013 e 2014'!$J$6:$J$374,0),0))</f>
        <v>APROVADO COM RESSALVA</v>
      </c>
      <c r="F97" s="18" t="str">
        <f t="array" ref="F97">IF(ISERROR(INDEX('VISÃO GERAL 2013 e 2014'!$F$6:$F$374,MATCH('GRÁFICO 1'!$B97&amp;'GRÁFICO 1'!F$14,'VISÃO GERAL 2013 e 2014'!$J$6:$J$374,0),0))=TRUE,"-",INDEX('VISÃO GERAL 2013 e 2014'!$F$6:$F$374,MATCH('GRÁFICO 1'!$B97&amp;'GRÁFICO 1'!F$14,'VISÃO GERAL 2013 e 2014'!$J$6:$J$374,0),0))</f>
        <v>-</v>
      </c>
      <c r="G97" s="64">
        <f t="array" ref="G97">INDEX('VISÃO GERAL 2013 e 2014'!$I$6:$I$374,MATCH('GRÁFICO 1'!B97,'VISÃO GERAL 2013 e 2014'!$C$6:$C$374,0),0)</f>
        <v>2</v>
      </c>
      <c r="H97" s="52" t="str">
        <f t="shared" ref="H97:K97" si="81">IF(C97="-","-","")</f>
        <v>-</v>
      </c>
      <c r="I97" s="52" t="str">
        <f t="shared" si="81"/>
        <v/>
      </c>
      <c r="J97" s="52" t="str">
        <f t="shared" si="81"/>
        <v/>
      </c>
      <c r="K97" s="52" t="str">
        <f t="shared" si="81"/>
        <v>-</v>
      </c>
      <c r="L97" s="51"/>
    </row>
    <row r="98" spans="1:12" ht="12.75" customHeight="1">
      <c r="A98" s="51"/>
      <c r="B98" s="63" t="s">
        <v>209</v>
      </c>
      <c r="C98" s="18" t="str">
        <f t="array" ref="C98">IF(ISERROR(INDEX('VISÃO GERAL 2013 e 2014'!$F$6:$F$374,MATCH('GRÁFICO 1'!$B98&amp;'GRÁFICO 1'!C$14,'VISÃO GERAL 2013 e 2014'!$J$6:$J$374,0),0))=TRUE,"-",INDEX('VISÃO GERAL 2013 e 2014'!$F$6:$F$374,MATCH('GRÁFICO 1'!$B98&amp;'GRÁFICO 1'!C$14,'VISÃO GERAL 2013 e 2014'!$J$6:$J$374,0),0))</f>
        <v>-</v>
      </c>
      <c r="D98" s="63" t="str">
        <f t="array" ref="D98">IF(ISERROR(INDEX('VISÃO GERAL 2013 e 2014'!$F$6:$F$374,MATCH('GRÁFICO 1'!$B98&amp;'GRÁFICO 1'!D$14,'VISÃO GERAL 2013 e 2014'!$J$6:$J$374,0),0))=TRUE,"-",INDEX('VISÃO GERAL 2013 e 2014'!$F$6:$F$374,MATCH('GRÁFICO 1'!$B98&amp;'GRÁFICO 1'!D$14,'VISÃO GERAL 2013 e 2014'!$J$6:$J$374,0),0))</f>
        <v>APROVADO COM RESSALVA</v>
      </c>
      <c r="E98" s="63" t="str">
        <f t="array" ref="E98">IF(ISERROR(INDEX('VISÃO GERAL 2013 e 2014'!$F$6:$F$374,MATCH('GRÁFICO 1'!$B98&amp;'GRÁFICO 1'!E$14,'VISÃO GERAL 2013 e 2014'!$J$6:$J$374,0),0))=TRUE,"-",INDEX('VISÃO GERAL 2013 e 2014'!$F$6:$F$374,MATCH('GRÁFICO 1'!$B98&amp;'GRÁFICO 1'!E$14,'VISÃO GERAL 2013 e 2014'!$J$6:$J$374,0),0))</f>
        <v>REJEIÇÃO</v>
      </c>
      <c r="F98" s="18" t="str">
        <f t="array" ref="F98">IF(ISERROR(INDEX('VISÃO GERAL 2013 e 2014'!$F$6:$F$374,MATCH('GRÁFICO 1'!$B98&amp;'GRÁFICO 1'!F$14,'VISÃO GERAL 2013 e 2014'!$J$6:$J$374,0),0))=TRUE,"-",INDEX('VISÃO GERAL 2013 e 2014'!$F$6:$F$374,MATCH('GRÁFICO 1'!$B98&amp;'GRÁFICO 1'!F$14,'VISÃO GERAL 2013 e 2014'!$J$6:$J$374,0),0))</f>
        <v>-</v>
      </c>
      <c r="G98" s="64">
        <f t="array" ref="G98">INDEX('VISÃO GERAL 2013 e 2014'!$I$6:$I$374,MATCH('GRÁFICO 1'!B98,'VISÃO GERAL 2013 e 2014'!$C$6:$C$374,0),0)</f>
        <v>2</v>
      </c>
      <c r="H98" s="52" t="str">
        <f t="shared" ref="H98:K98" si="82">IF(C98="-","-","")</f>
        <v>-</v>
      </c>
      <c r="I98" s="52" t="str">
        <f t="shared" si="82"/>
        <v/>
      </c>
      <c r="J98" s="52" t="str">
        <f t="shared" si="82"/>
        <v/>
      </c>
      <c r="K98" s="52" t="str">
        <f t="shared" si="82"/>
        <v>-</v>
      </c>
      <c r="L98" s="51"/>
    </row>
    <row r="99" spans="1:12" ht="12.75" customHeight="1">
      <c r="A99" s="51"/>
      <c r="B99" s="63" t="s">
        <v>116</v>
      </c>
      <c r="C99" s="18" t="str">
        <f t="array" ref="C99">IF(ISERROR(INDEX('VISÃO GERAL 2013 e 2014'!$F$6:$F$374,MATCH('GRÁFICO 1'!$B99&amp;'GRÁFICO 1'!C$14,'VISÃO GERAL 2013 e 2014'!$J$6:$J$374,0),0))=TRUE,"-",INDEX('VISÃO GERAL 2013 e 2014'!$F$6:$F$374,MATCH('GRÁFICO 1'!$B99&amp;'GRÁFICO 1'!C$14,'VISÃO GERAL 2013 e 2014'!$J$6:$J$374,0),0))</f>
        <v>-</v>
      </c>
      <c r="D99" s="63" t="str">
        <f t="array" ref="D99">IF(ISERROR(INDEX('VISÃO GERAL 2013 e 2014'!$F$6:$F$374,MATCH('GRÁFICO 1'!$B99&amp;'GRÁFICO 1'!D$14,'VISÃO GERAL 2013 e 2014'!$J$6:$J$374,0),0))=TRUE,"-",INDEX('VISÃO GERAL 2013 e 2014'!$F$6:$F$374,MATCH('GRÁFICO 1'!$B99&amp;'GRÁFICO 1'!D$14,'VISÃO GERAL 2013 e 2014'!$J$6:$J$374,0),0))</f>
        <v>APROVAÇÃO</v>
      </c>
      <c r="E99" s="18" t="str">
        <f t="array" ref="E99">IF(ISERROR(INDEX('VISÃO GERAL 2013 e 2014'!$F$6:$F$374,MATCH('GRÁFICO 1'!$B99&amp;'GRÁFICO 1'!E$14,'VISÃO GERAL 2013 e 2014'!$J$6:$J$374,0),0))=TRUE,"-",INDEX('VISÃO GERAL 2013 e 2014'!$F$6:$F$374,MATCH('GRÁFICO 1'!$B99&amp;'GRÁFICO 1'!E$14,'VISÃO GERAL 2013 e 2014'!$J$6:$J$374,0),0))</f>
        <v>-</v>
      </c>
      <c r="F99" s="63" t="str">
        <f t="array" ref="F99">IF(ISERROR(INDEX('VISÃO GERAL 2013 e 2014'!$F$6:$F$374,MATCH('GRÁFICO 1'!$B99&amp;'GRÁFICO 1'!F$14,'VISÃO GERAL 2013 e 2014'!$J$6:$J$374,0),0))=TRUE,"-",INDEX('VISÃO GERAL 2013 e 2014'!$F$6:$F$374,MATCH('GRÁFICO 1'!$B99&amp;'GRÁFICO 1'!F$14,'VISÃO GERAL 2013 e 2014'!$J$6:$J$374,0),0))</f>
        <v>APROVADO COM RESSALVA</v>
      </c>
      <c r="G99" s="64">
        <f t="array" ref="G99">INDEX('VISÃO GERAL 2013 e 2014'!$I$6:$I$374,MATCH('GRÁFICO 1'!B99,'VISÃO GERAL 2013 e 2014'!$C$6:$C$374,0),0)</f>
        <v>2</v>
      </c>
      <c r="H99" s="52" t="str">
        <f t="shared" ref="H99:K99" si="83">IF(C99="-","-","")</f>
        <v>-</v>
      </c>
      <c r="I99" s="52" t="str">
        <f t="shared" si="83"/>
        <v/>
      </c>
      <c r="J99" s="52" t="str">
        <f t="shared" si="83"/>
        <v>-</v>
      </c>
      <c r="K99" s="52" t="str">
        <f t="shared" si="83"/>
        <v/>
      </c>
      <c r="L99" s="51"/>
    </row>
    <row r="100" spans="1:12" ht="12.75" customHeight="1">
      <c r="A100" s="51"/>
      <c r="B100" s="63" t="s">
        <v>98</v>
      </c>
      <c r="C100" s="18" t="str">
        <f t="array" ref="C100">IF(ISERROR(INDEX('VISÃO GERAL 2013 e 2014'!$F$6:$F$374,MATCH('GRÁFICO 1'!$B100&amp;'GRÁFICO 1'!C$14,'VISÃO GERAL 2013 e 2014'!$J$6:$J$374,0),0))=TRUE,"-",INDEX('VISÃO GERAL 2013 e 2014'!$F$6:$F$374,MATCH('GRÁFICO 1'!$B100&amp;'GRÁFICO 1'!C$14,'VISÃO GERAL 2013 e 2014'!$J$6:$J$374,0),0))</f>
        <v>-</v>
      </c>
      <c r="D100" s="63" t="str">
        <f t="array" ref="D100">IF(ISERROR(INDEX('VISÃO GERAL 2013 e 2014'!$F$6:$F$374,MATCH('GRÁFICO 1'!$B100&amp;'GRÁFICO 1'!D$14,'VISÃO GERAL 2013 e 2014'!$J$6:$J$374,0),0))=TRUE,"-",INDEX('VISÃO GERAL 2013 e 2014'!$F$6:$F$374,MATCH('GRÁFICO 1'!$B100&amp;'GRÁFICO 1'!D$14,'VISÃO GERAL 2013 e 2014'!$J$6:$J$374,0),0))</f>
        <v>REJEIÇÃO</v>
      </c>
      <c r="E100" s="63" t="str">
        <f t="array" ref="E100">IF(ISERROR(INDEX('VISÃO GERAL 2013 e 2014'!$F$6:$F$374,MATCH('GRÁFICO 1'!$B100&amp;'GRÁFICO 1'!E$14,'VISÃO GERAL 2013 e 2014'!$J$6:$J$374,0),0))=TRUE,"-",INDEX('VISÃO GERAL 2013 e 2014'!$F$6:$F$374,MATCH('GRÁFICO 1'!$B100&amp;'GRÁFICO 1'!E$14,'VISÃO GERAL 2013 e 2014'!$J$6:$J$374,0),0))</f>
        <v>REJEIÇÃO</v>
      </c>
      <c r="F100" s="18" t="str">
        <f t="array" ref="F100">IF(ISERROR(INDEX('VISÃO GERAL 2013 e 2014'!$F$6:$F$374,MATCH('GRÁFICO 1'!$B100&amp;'GRÁFICO 1'!F$14,'VISÃO GERAL 2013 e 2014'!$J$6:$J$374,0),0))=TRUE,"-",INDEX('VISÃO GERAL 2013 e 2014'!$F$6:$F$374,MATCH('GRÁFICO 1'!$B100&amp;'GRÁFICO 1'!F$14,'VISÃO GERAL 2013 e 2014'!$J$6:$J$374,0),0))</f>
        <v>-</v>
      </c>
      <c r="G100" s="64">
        <f t="array" ref="G100">INDEX('VISÃO GERAL 2013 e 2014'!$I$6:$I$374,MATCH('GRÁFICO 1'!B100,'VISÃO GERAL 2013 e 2014'!$C$6:$C$374,0),0)</f>
        <v>2</v>
      </c>
      <c r="H100" s="52" t="str">
        <f t="shared" ref="H100:K100" si="84">IF(C100="-","-","")</f>
        <v>-</v>
      </c>
      <c r="I100" s="52" t="str">
        <f t="shared" si="84"/>
        <v/>
      </c>
      <c r="J100" s="52" t="str">
        <f t="shared" si="84"/>
        <v/>
      </c>
      <c r="K100" s="52" t="str">
        <f t="shared" si="84"/>
        <v>-</v>
      </c>
      <c r="L100" s="51"/>
    </row>
    <row r="101" spans="1:12" ht="12.75" customHeight="1">
      <c r="A101" s="51"/>
      <c r="B101" s="63" t="s">
        <v>129</v>
      </c>
      <c r="C101" s="18" t="str">
        <f t="array" ref="C101">IF(ISERROR(INDEX('VISÃO GERAL 2013 e 2014'!$F$6:$F$374,MATCH('GRÁFICO 1'!$B101&amp;'GRÁFICO 1'!C$14,'VISÃO GERAL 2013 e 2014'!$J$6:$J$374,0),0))=TRUE,"-",INDEX('VISÃO GERAL 2013 e 2014'!$F$6:$F$374,MATCH('GRÁFICO 1'!$B101&amp;'GRÁFICO 1'!C$14,'VISÃO GERAL 2013 e 2014'!$J$6:$J$374,0),0))</f>
        <v>-</v>
      </c>
      <c r="D101" s="63" t="str">
        <f t="array" ref="D101">IF(ISERROR(INDEX('VISÃO GERAL 2013 e 2014'!$F$6:$F$374,MATCH('GRÁFICO 1'!$B101&amp;'GRÁFICO 1'!D$14,'VISÃO GERAL 2013 e 2014'!$J$6:$J$374,0),0))=TRUE,"-",INDEX('VISÃO GERAL 2013 e 2014'!$F$6:$F$374,MATCH('GRÁFICO 1'!$B101&amp;'GRÁFICO 1'!D$14,'VISÃO GERAL 2013 e 2014'!$J$6:$J$374,0),0))</f>
        <v>REJEIÇÃO</v>
      </c>
      <c r="E101" s="63" t="str">
        <f t="array" ref="E101">IF(ISERROR(INDEX('VISÃO GERAL 2013 e 2014'!$F$6:$F$374,MATCH('GRÁFICO 1'!$B101&amp;'GRÁFICO 1'!E$14,'VISÃO GERAL 2013 e 2014'!$J$6:$J$374,0),0))=TRUE,"-",INDEX('VISÃO GERAL 2013 e 2014'!$F$6:$F$374,MATCH('GRÁFICO 1'!$B101&amp;'GRÁFICO 1'!E$14,'VISÃO GERAL 2013 e 2014'!$J$6:$J$374,0),0))</f>
        <v>REJEIÇÃO</v>
      </c>
      <c r="F101" s="18" t="str">
        <f t="array" ref="F101">IF(ISERROR(INDEX('VISÃO GERAL 2013 e 2014'!$F$6:$F$374,MATCH('GRÁFICO 1'!$B101&amp;'GRÁFICO 1'!F$14,'VISÃO GERAL 2013 e 2014'!$J$6:$J$374,0),0))=TRUE,"-",INDEX('VISÃO GERAL 2013 e 2014'!$F$6:$F$374,MATCH('GRÁFICO 1'!$B101&amp;'GRÁFICO 1'!F$14,'VISÃO GERAL 2013 e 2014'!$J$6:$J$374,0),0))</f>
        <v>-</v>
      </c>
      <c r="G101" s="64">
        <f t="array" ref="G101">INDEX('VISÃO GERAL 2013 e 2014'!$I$6:$I$374,MATCH('GRÁFICO 1'!B101,'VISÃO GERAL 2013 e 2014'!$C$6:$C$374,0),0)</f>
        <v>2</v>
      </c>
      <c r="H101" s="52" t="str">
        <f t="shared" ref="H101:K101" si="85">IF(C101="-","-","")</f>
        <v>-</v>
      </c>
      <c r="I101" s="52" t="str">
        <f t="shared" si="85"/>
        <v/>
      </c>
      <c r="J101" s="52" t="str">
        <f t="shared" si="85"/>
        <v/>
      </c>
      <c r="K101" s="52" t="str">
        <f t="shared" si="85"/>
        <v>-</v>
      </c>
      <c r="L101" s="51"/>
    </row>
    <row r="102" spans="1:12" ht="12.75" customHeight="1">
      <c r="A102" s="51"/>
      <c r="B102" s="63" t="s">
        <v>213</v>
      </c>
      <c r="C102" s="18" t="str">
        <f t="array" ref="C102">IF(ISERROR(INDEX('VISÃO GERAL 2013 e 2014'!$F$6:$F$374,MATCH('GRÁFICO 1'!$B102&amp;'GRÁFICO 1'!C$14,'VISÃO GERAL 2013 e 2014'!$J$6:$J$374,0),0))=TRUE,"-",INDEX('VISÃO GERAL 2013 e 2014'!$F$6:$F$374,MATCH('GRÁFICO 1'!$B102&amp;'GRÁFICO 1'!C$14,'VISÃO GERAL 2013 e 2014'!$J$6:$J$374,0),0))</f>
        <v>-</v>
      </c>
      <c r="D102" s="63" t="str">
        <f t="array" ref="D102">IF(ISERROR(INDEX('VISÃO GERAL 2013 e 2014'!$F$6:$F$374,MATCH('GRÁFICO 1'!$B102&amp;'GRÁFICO 1'!D$14,'VISÃO GERAL 2013 e 2014'!$J$6:$J$374,0),0))=TRUE,"-",INDEX('VISÃO GERAL 2013 e 2014'!$F$6:$F$374,MATCH('GRÁFICO 1'!$B102&amp;'GRÁFICO 1'!D$14,'VISÃO GERAL 2013 e 2014'!$J$6:$J$374,0),0))</f>
        <v>APROVADO COM RESSALVA</v>
      </c>
      <c r="E102" s="63" t="str">
        <f t="array" ref="E102">IF(ISERROR(INDEX('VISÃO GERAL 2013 e 2014'!$F$6:$F$374,MATCH('GRÁFICO 1'!$B102&amp;'GRÁFICO 1'!E$14,'VISÃO GERAL 2013 e 2014'!$J$6:$J$374,0),0))=TRUE,"-",INDEX('VISÃO GERAL 2013 e 2014'!$F$6:$F$374,MATCH('GRÁFICO 1'!$B102&amp;'GRÁFICO 1'!E$14,'VISÃO GERAL 2013 e 2014'!$J$6:$J$374,0),0))</f>
        <v>APROVADO COM RESSALVA</v>
      </c>
      <c r="F102" s="18" t="str">
        <f t="array" ref="F102">IF(ISERROR(INDEX('VISÃO GERAL 2013 e 2014'!$F$6:$F$374,MATCH('GRÁFICO 1'!$B102&amp;'GRÁFICO 1'!F$14,'VISÃO GERAL 2013 e 2014'!$J$6:$J$374,0),0))=TRUE,"-",INDEX('VISÃO GERAL 2013 e 2014'!$F$6:$F$374,MATCH('GRÁFICO 1'!$B102&amp;'GRÁFICO 1'!F$14,'VISÃO GERAL 2013 e 2014'!$J$6:$J$374,0),0))</f>
        <v>-</v>
      </c>
      <c r="G102" s="64">
        <f t="array" ref="G102">INDEX('VISÃO GERAL 2013 e 2014'!$I$6:$I$374,MATCH('GRÁFICO 1'!B102,'VISÃO GERAL 2013 e 2014'!$C$6:$C$374,0),0)</f>
        <v>2</v>
      </c>
      <c r="H102" s="52" t="str">
        <f t="shared" ref="H102:K102" si="86">IF(C102="-","-","")</f>
        <v>-</v>
      </c>
      <c r="I102" s="52" t="str">
        <f t="shared" si="86"/>
        <v/>
      </c>
      <c r="J102" s="52" t="str">
        <f t="shared" si="86"/>
        <v/>
      </c>
      <c r="K102" s="52" t="str">
        <f t="shared" si="86"/>
        <v>-</v>
      </c>
      <c r="L102" s="51"/>
    </row>
    <row r="103" spans="1:12" ht="12.75" customHeight="1">
      <c r="A103" s="51"/>
      <c r="B103" s="63" t="s">
        <v>128</v>
      </c>
      <c r="C103" s="18" t="str">
        <f t="array" ref="C103">IF(ISERROR(INDEX('VISÃO GERAL 2013 e 2014'!$F$6:$F$374,MATCH('GRÁFICO 1'!$B103&amp;'GRÁFICO 1'!C$14,'VISÃO GERAL 2013 e 2014'!$J$6:$J$374,0),0))=TRUE,"-",INDEX('VISÃO GERAL 2013 e 2014'!$F$6:$F$374,MATCH('GRÁFICO 1'!$B103&amp;'GRÁFICO 1'!C$14,'VISÃO GERAL 2013 e 2014'!$J$6:$J$374,0),0))</f>
        <v>-</v>
      </c>
      <c r="D103" s="63" t="str">
        <f t="array" ref="D103">IF(ISERROR(INDEX('VISÃO GERAL 2013 e 2014'!$F$6:$F$374,MATCH('GRÁFICO 1'!$B103&amp;'GRÁFICO 1'!D$14,'VISÃO GERAL 2013 e 2014'!$J$6:$J$374,0),0))=TRUE,"-",INDEX('VISÃO GERAL 2013 e 2014'!$F$6:$F$374,MATCH('GRÁFICO 1'!$B103&amp;'GRÁFICO 1'!D$14,'VISÃO GERAL 2013 e 2014'!$J$6:$J$374,0),0))</f>
        <v>REJEIÇÃO</v>
      </c>
      <c r="E103" s="63" t="str">
        <f t="array" ref="E103">IF(ISERROR(INDEX('VISÃO GERAL 2013 e 2014'!$F$6:$F$374,MATCH('GRÁFICO 1'!$B103&amp;'GRÁFICO 1'!E$14,'VISÃO GERAL 2013 e 2014'!$J$6:$J$374,0),0))=TRUE,"-",INDEX('VISÃO GERAL 2013 e 2014'!$F$6:$F$374,MATCH('GRÁFICO 1'!$B103&amp;'GRÁFICO 1'!E$14,'VISÃO GERAL 2013 e 2014'!$J$6:$J$374,0),0))</f>
        <v>REJEIÇÃO</v>
      </c>
      <c r="F103" s="18" t="str">
        <f t="array" ref="F103">IF(ISERROR(INDEX('VISÃO GERAL 2013 e 2014'!$F$6:$F$374,MATCH('GRÁFICO 1'!$B103&amp;'GRÁFICO 1'!F$14,'VISÃO GERAL 2013 e 2014'!$J$6:$J$374,0),0))=TRUE,"-",INDEX('VISÃO GERAL 2013 e 2014'!$F$6:$F$374,MATCH('GRÁFICO 1'!$B103&amp;'GRÁFICO 1'!F$14,'VISÃO GERAL 2013 e 2014'!$J$6:$J$374,0),0))</f>
        <v>-</v>
      </c>
      <c r="G103" s="64">
        <f t="array" ref="G103">INDEX('VISÃO GERAL 2013 e 2014'!$I$6:$I$374,MATCH('GRÁFICO 1'!B103,'VISÃO GERAL 2013 e 2014'!$C$6:$C$374,0),0)</f>
        <v>2</v>
      </c>
      <c r="H103" s="52" t="str">
        <f t="shared" ref="H103:K103" si="87">IF(C103="-","-","")</f>
        <v>-</v>
      </c>
      <c r="I103" s="52" t="str">
        <f t="shared" si="87"/>
        <v/>
      </c>
      <c r="J103" s="52" t="str">
        <f t="shared" si="87"/>
        <v/>
      </c>
      <c r="K103" s="52" t="str">
        <f t="shared" si="87"/>
        <v>-</v>
      </c>
      <c r="L103" s="51"/>
    </row>
    <row r="104" spans="1:12" ht="12.75" customHeight="1">
      <c r="A104" s="51"/>
      <c r="B104" s="63" t="s">
        <v>172</v>
      </c>
      <c r="C104" s="18" t="str">
        <f t="array" ref="C104">IF(ISERROR(INDEX('VISÃO GERAL 2013 e 2014'!$F$6:$F$374,MATCH('GRÁFICO 1'!$B104&amp;'GRÁFICO 1'!C$14,'VISÃO GERAL 2013 e 2014'!$J$6:$J$374,0),0))=TRUE,"-",INDEX('VISÃO GERAL 2013 e 2014'!$F$6:$F$374,MATCH('GRÁFICO 1'!$B104&amp;'GRÁFICO 1'!C$14,'VISÃO GERAL 2013 e 2014'!$J$6:$J$374,0),0))</f>
        <v>-</v>
      </c>
      <c r="D104" s="63" t="str">
        <f t="array" ref="D104">IF(ISERROR(INDEX('VISÃO GERAL 2013 e 2014'!$F$6:$F$374,MATCH('GRÁFICO 1'!$B104&amp;'GRÁFICO 1'!D$14,'VISÃO GERAL 2013 e 2014'!$J$6:$J$374,0),0))=TRUE,"-",INDEX('VISÃO GERAL 2013 e 2014'!$F$6:$F$374,MATCH('GRÁFICO 1'!$B104&amp;'GRÁFICO 1'!D$14,'VISÃO GERAL 2013 e 2014'!$J$6:$J$374,0),0))</f>
        <v>APROVADO COM RESSALVA</v>
      </c>
      <c r="E104" s="63" t="str">
        <f t="array" ref="E104">IF(ISERROR(INDEX('VISÃO GERAL 2013 e 2014'!$F$6:$F$374,MATCH('GRÁFICO 1'!$B104&amp;'GRÁFICO 1'!E$14,'VISÃO GERAL 2013 e 2014'!$J$6:$J$374,0),0))=TRUE,"-",INDEX('VISÃO GERAL 2013 e 2014'!$F$6:$F$374,MATCH('GRÁFICO 1'!$B104&amp;'GRÁFICO 1'!E$14,'VISÃO GERAL 2013 e 2014'!$J$6:$J$374,0),0))</f>
        <v>APROVADO COM RESSALVA</v>
      </c>
      <c r="F104" s="18" t="str">
        <f t="array" ref="F104">IF(ISERROR(INDEX('VISÃO GERAL 2013 e 2014'!$F$6:$F$374,MATCH('GRÁFICO 1'!$B104&amp;'GRÁFICO 1'!F$14,'VISÃO GERAL 2013 e 2014'!$J$6:$J$374,0),0))=TRUE,"-",INDEX('VISÃO GERAL 2013 e 2014'!$F$6:$F$374,MATCH('GRÁFICO 1'!$B104&amp;'GRÁFICO 1'!F$14,'VISÃO GERAL 2013 e 2014'!$J$6:$J$374,0),0))</f>
        <v>-</v>
      </c>
      <c r="G104" s="64">
        <f t="array" ref="G104">INDEX('VISÃO GERAL 2013 e 2014'!$I$6:$I$374,MATCH('GRÁFICO 1'!B104,'VISÃO GERAL 2013 e 2014'!$C$6:$C$374,0),0)</f>
        <v>2</v>
      </c>
      <c r="H104" s="52" t="str">
        <f t="shared" ref="H104:K104" si="88">IF(C104="-","-","")</f>
        <v>-</v>
      </c>
      <c r="I104" s="52" t="str">
        <f t="shared" si="88"/>
        <v/>
      </c>
      <c r="J104" s="52" t="str">
        <f t="shared" si="88"/>
        <v/>
      </c>
      <c r="K104" s="52" t="str">
        <f t="shared" si="88"/>
        <v>-</v>
      </c>
      <c r="L104" s="51"/>
    </row>
    <row r="105" spans="1:12" ht="12.75" customHeight="1">
      <c r="A105" s="51"/>
      <c r="B105" s="63" t="s">
        <v>109</v>
      </c>
      <c r="C105" s="18" t="str">
        <f t="array" ref="C105">IF(ISERROR(INDEX('VISÃO GERAL 2013 e 2014'!$F$6:$F$374,MATCH('GRÁFICO 1'!$B105&amp;'GRÁFICO 1'!C$14,'VISÃO GERAL 2013 e 2014'!$J$6:$J$374,0),0))=TRUE,"-",INDEX('VISÃO GERAL 2013 e 2014'!$F$6:$F$374,MATCH('GRÁFICO 1'!$B105&amp;'GRÁFICO 1'!C$14,'VISÃO GERAL 2013 e 2014'!$J$6:$J$374,0),0))</f>
        <v>-</v>
      </c>
      <c r="D105" s="63" t="str">
        <f t="array" ref="D105">IF(ISERROR(INDEX('VISÃO GERAL 2013 e 2014'!$F$6:$F$374,MATCH('GRÁFICO 1'!$B105&amp;'GRÁFICO 1'!D$14,'VISÃO GERAL 2013 e 2014'!$J$6:$J$374,0),0))=TRUE,"-",INDEX('VISÃO GERAL 2013 e 2014'!$F$6:$F$374,MATCH('GRÁFICO 1'!$B105&amp;'GRÁFICO 1'!D$14,'VISÃO GERAL 2013 e 2014'!$J$6:$J$374,0),0))</f>
        <v>REJEIÇÃO</v>
      </c>
      <c r="E105" s="63" t="str">
        <f t="array" ref="E105">IF(ISERROR(INDEX('VISÃO GERAL 2013 e 2014'!$F$6:$F$374,MATCH('GRÁFICO 1'!$B105&amp;'GRÁFICO 1'!E$14,'VISÃO GERAL 2013 e 2014'!$J$6:$J$374,0),0))=TRUE,"-",INDEX('VISÃO GERAL 2013 e 2014'!$F$6:$F$374,MATCH('GRÁFICO 1'!$B105&amp;'GRÁFICO 1'!E$14,'VISÃO GERAL 2013 e 2014'!$J$6:$J$374,0),0))</f>
        <v>REJEIÇÃO</v>
      </c>
      <c r="F105" s="18" t="str">
        <f t="array" ref="F105">IF(ISERROR(INDEX('VISÃO GERAL 2013 e 2014'!$F$6:$F$374,MATCH('GRÁFICO 1'!$B105&amp;'GRÁFICO 1'!F$14,'VISÃO GERAL 2013 e 2014'!$J$6:$J$374,0),0))=TRUE,"-",INDEX('VISÃO GERAL 2013 e 2014'!$F$6:$F$374,MATCH('GRÁFICO 1'!$B105&amp;'GRÁFICO 1'!F$14,'VISÃO GERAL 2013 e 2014'!$J$6:$J$374,0),0))</f>
        <v>-</v>
      </c>
      <c r="G105" s="64">
        <f t="array" ref="G105">INDEX('VISÃO GERAL 2013 e 2014'!$I$6:$I$374,MATCH('GRÁFICO 1'!B105,'VISÃO GERAL 2013 e 2014'!$C$6:$C$374,0),0)</f>
        <v>2</v>
      </c>
      <c r="H105" s="52" t="str">
        <f t="shared" ref="H105:K105" si="89">IF(C105="-","-","")</f>
        <v>-</v>
      </c>
      <c r="I105" s="52" t="str">
        <f t="shared" si="89"/>
        <v/>
      </c>
      <c r="J105" s="52" t="str">
        <f t="shared" si="89"/>
        <v/>
      </c>
      <c r="K105" s="52" t="str">
        <f t="shared" si="89"/>
        <v>-</v>
      </c>
      <c r="L105" s="51"/>
    </row>
    <row r="106" spans="1:12" ht="12.75" customHeight="1">
      <c r="A106" s="51"/>
      <c r="B106" s="63" t="s">
        <v>247</v>
      </c>
      <c r="C106" s="18" t="str">
        <f t="array" ref="C106">IF(ISERROR(INDEX('VISÃO GERAL 2013 e 2014'!$F$6:$F$374,MATCH('GRÁFICO 1'!$B106&amp;'GRÁFICO 1'!C$14,'VISÃO GERAL 2013 e 2014'!$J$6:$J$374,0),0))=TRUE,"-",INDEX('VISÃO GERAL 2013 e 2014'!$F$6:$F$374,MATCH('GRÁFICO 1'!$B106&amp;'GRÁFICO 1'!C$14,'VISÃO GERAL 2013 e 2014'!$J$6:$J$374,0),0))</f>
        <v>-</v>
      </c>
      <c r="D106" s="63" t="str">
        <f t="array" ref="D106">IF(ISERROR(INDEX('VISÃO GERAL 2013 e 2014'!$F$6:$F$374,MATCH('GRÁFICO 1'!$B106&amp;'GRÁFICO 1'!D$14,'VISÃO GERAL 2013 e 2014'!$J$6:$J$374,0),0))=TRUE,"-",INDEX('VISÃO GERAL 2013 e 2014'!$F$6:$F$374,MATCH('GRÁFICO 1'!$B106&amp;'GRÁFICO 1'!D$14,'VISÃO GERAL 2013 e 2014'!$J$6:$J$374,0),0))</f>
        <v>APROVADO COM RESSALVA</v>
      </c>
      <c r="E106" s="63" t="str">
        <f t="array" ref="E106">IF(ISERROR(INDEX('VISÃO GERAL 2013 e 2014'!$F$6:$F$374,MATCH('GRÁFICO 1'!$B106&amp;'GRÁFICO 1'!E$14,'VISÃO GERAL 2013 e 2014'!$J$6:$J$374,0),0))=TRUE,"-",INDEX('VISÃO GERAL 2013 e 2014'!$F$6:$F$374,MATCH('GRÁFICO 1'!$B106&amp;'GRÁFICO 1'!E$14,'VISÃO GERAL 2013 e 2014'!$J$6:$J$374,0),0))</f>
        <v>APROVADO COM RESSALVA</v>
      </c>
      <c r="F106" s="18" t="str">
        <f t="array" ref="F106">IF(ISERROR(INDEX('VISÃO GERAL 2013 e 2014'!$F$6:$F$374,MATCH('GRÁFICO 1'!$B106&amp;'GRÁFICO 1'!F$14,'VISÃO GERAL 2013 e 2014'!$J$6:$J$374,0),0))=TRUE,"-",INDEX('VISÃO GERAL 2013 e 2014'!$F$6:$F$374,MATCH('GRÁFICO 1'!$B106&amp;'GRÁFICO 1'!F$14,'VISÃO GERAL 2013 e 2014'!$J$6:$J$374,0),0))</f>
        <v>-</v>
      </c>
      <c r="G106" s="64">
        <f t="array" ref="G106">INDEX('VISÃO GERAL 2013 e 2014'!$I$6:$I$374,MATCH('GRÁFICO 1'!B106,'VISÃO GERAL 2013 e 2014'!$C$6:$C$374,0),0)</f>
        <v>2</v>
      </c>
      <c r="H106" s="52" t="str">
        <f t="shared" ref="H106:K106" si="90">IF(C106="-","-","")</f>
        <v>-</v>
      </c>
      <c r="I106" s="52" t="str">
        <f t="shared" si="90"/>
        <v/>
      </c>
      <c r="J106" s="52" t="str">
        <f t="shared" si="90"/>
        <v/>
      </c>
      <c r="K106" s="52" t="str">
        <f t="shared" si="90"/>
        <v>-</v>
      </c>
      <c r="L106" s="51"/>
    </row>
    <row r="107" spans="1:12" ht="12.75" customHeight="1">
      <c r="A107" s="51"/>
      <c r="B107" s="63" t="s">
        <v>106</v>
      </c>
      <c r="C107" s="63" t="str">
        <f t="array" ref="C107">IF(ISERROR(INDEX('VISÃO GERAL 2013 e 2014'!$F$6:$F$374,MATCH('GRÁFICO 1'!$B107&amp;'GRÁFICO 1'!C$14,'VISÃO GERAL 2013 e 2014'!$J$6:$J$374,0),0))=TRUE,"-",INDEX('VISÃO GERAL 2013 e 2014'!$F$6:$F$374,MATCH('GRÁFICO 1'!$B107&amp;'GRÁFICO 1'!C$14,'VISÃO GERAL 2013 e 2014'!$J$6:$J$374,0),0))</f>
        <v>REJEIÇÃO</v>
      </c>
      <c r="D107" s="63" t="str">
        <f t="array" ref="D107">IF(ISERROR(INDEX('VISÃO GERAL 2013 e 2014'!$F$6:$F$374,MATCH('GRÁFICO 1'!$B107&amp;'GRÁFICO 1'!D$14,'VISÃO GERAL 2013 e 2014'!$J$6:$J$374,0),0))=TRUE,"-",INDEX('VISÃO GERAL 2013 e 2014'!$F$6:$F$374,MATCH('GRÁFICO 1'!$B107&amp;'GRÁFICO 1'!D$14,'VISÃO GERAL 2013 e 2014'!$J$6:$J$374,0),0))</f>
        <v>REJEIÇÃO</v>
      </c>
      <c r="E107" s="63" t="str">
        <f t="array" ref="E107">IF(ISERROR(INDEX('VISÃO GERAL 2013 e 2014'!$F$6:$F$374,MATCH('GRÁFICO 1'!$B107&amp;'GRÁFICO 1'!E$14,'VISÃO GERAL 2013 e 2014'!$J$6:$J$374,0),0))=TRUE,"-",INDEX('VISÃO GERAL 2013 e 2014'!$F$6:$F$374,MATCH('GRÁFICO 1'!$B107&amp;'GRÁFICO 1'!E$14,'VISÃO GERAL 2013 e 2014'!$J$6:$J$374,0),0))</f>
        <v>REJEIÇÃO</v>
      </c>
      <c r="F107" s="18" t="str">
        <f t="array" ref="F107">IF(ISERROR(INDEX('VISÃO GERAL 2013 e 2014'!$F$6:$F$374,MATCH('GRÁFICO 1'!$B107&amp;'GRÁFICO 1'!F$14,'VISÃO GERAL 2013 e 2014'!$J$6:$J$374,0),0))=TRUE,"-",INDEX('VISÃO GERAL 2013 e 2014'!$F$6:$F$374,MATCH('GRÁFICO 1'!$B107&amp;'GRÁFICO 1'!F$14,'VISÃO GERAL 2013 e 2014'!$J$6:$J$374,0),0))</f>
        <v>-</v>
      </c>
      <c r="G107" s="64">
        <f t="array" ref="G107">INDEX('VISÃO GERAL 2013 e 2014'!$I$6:$I$374,MATCH('GRÁFICO 1'!B107,'VISÃO GERAL 2013 e 2014'!$C$6:$C$374,0),0)</f>
        <v>2</v>
      </c>
      <c r="H107" s="52" t="str">
        <f t="shared" ref="H107:K107" si="91">IF(C107="-","-","")</f>
        <v/>
      </c>
      <c r="I107" s="52" t="str">
        <f t="shared" si="91"/>
        <v/>
      </c>
      <c r="J107" s="52" t="str">
        <f t="shared" si="91"/>
        <v/>
      </c>
      <c r="K107" s="52" t="str">
        <f t="shared" si="91"/>
        <v>-</v>
      </c>
      <c r="L107" s="51"/>
    </row>
    <row r="108" spans="1:12" ht="12.75" customHeight="1">
      <c r="A108" s="51"/>
      <c r="B108" s="63" t="s">
        <v>191</v>
      </c>
      <c r="C108" s="18" t="str">
        <f t="array" ref="C108">IF(ISERROR(INDEX('VISÃO GERAL 2013 e 2014'!$F$6:$F$374,MATCH('GRÁFICO 1'!$B108&amp;'GRÁFICO 1'!C$14,'VISÃO GERAL 2013 e 2014'!$J$6:$J$374,0),0))=TRUE,"-",INDEX('VISÃO GERAL 2013 e 2014'!$F$6:$F$374,MATCH('GRÁFICO 1'!$B108&amp;'GRÁFICO 1'!C$14,'VISÃO GERAL 2013 e 2014'!$J$6:$J$374,0),0))</f>
        <v>-</v>
      </c>
      <c r="D108" s="63" t="str">
        <f t="array" ref="D108">IF(ISERROR(INDEX('VISÃO GERAL 2013 e 2014'!$F$6:$F$374,MATCH('GRÁFICO 1'!$B108&amp;'GRÁFICO 1'!D$14,'VISÃO GERAL 2013 e 2014'!$J$6:$J$374,0),0))=TRUE,"-",INDEX('VISÃO GERAL 2013 e 2014'!$F$6:$F$374,MATCH('GRÁFICO 1'!$B108&amp;'GRÁFICO 1'!D$14,'VISÃO GERAL 2013 e 2014'!$J$6:$J$374,0),0))</f>
        <v>REJEIÇÃO</v>
      </c>
      <c r="E108" s="63" t="str">
        <f t="array" ref="E108">IF(ISERROR(INDEX('VISÃO GERAL 2013 e 2014'!$F$6:$F$374,MATCH('GRÁFICO 1'!$B108&amp;'GRÁFICO 1'!E$14,'VISÃO GERAL 2013 e 2014'!$J$6:$J$374,0),0))=TRUE,"-",INDEX('VISÃO GERAL 2013 e 2014'!$F$6:$F$374,MATCH('GRÁFICO 1'!$B108&amp;'GRÁFICO 1'!E$14,'VISÃO GERAL 2013 e 2014'!$J$6:$J$374,0),0))</f>
        <v>REJEIÇÃO</v>
      </c>
      <c r="F108" s="18" t="str">
        <f t="array" ref="F108">IF(ISERROR(INDEX('VISÃO GERAL 2013 e 2014'!$F$6:$F$374,MATCH('GRÁFICO 1'!$B108&amp;'GRÁFICO 1'!F$14,'VISÃO GERAL 2013 e 2014'!$J$6:$J$374,0),0))=TRUE,"-",INDEX('VISÃO GERAL 2013 e 2014'!$F$6:$F$374,MATCH('GRÁFICO 1'!$B108&amp;'GRÁFICO 1'!F$14,'VISÃO GERAL 2013 e 2014'!$J$6:$J$374,0),0))</f>
        <v>-</v>
      </c>
      <c r="G108" s="64">
        <f t="array" ref="G108">INDEX('VISÃO GERAL 2013 e 2014'!$I$6:$I$374,MATCH('GRÁFICO 1'!B108,'VISÃO GERAL 2013 e 2014'!$C$6:$C$374,0),0)</f>
        <v>2</v>
      </c>
      <c r="H108" s="52" t="str">
        <f t="shared" ref="H108:K108" si="92">IF(C108="-","-","")</f>
        <v>-</v>
      </c>
      <c r="I108" s="52" t="str">
        <f t="shared" si="92"/>
        <v/>
      </c>
      <c r="J108" s="52" t="str">
        <f t="shared" si="92"/>
        <v/>
      </c>
      <c r="K108" s="52" t="str">
        <f t="shared" si="92"/>
        <v>-</v>
      </c>
      <c r="L108" s="51"/>
    </row>
    <row r="109" spans="1:12" ht="12.75" customHeight="1">
      <c r="A109" s="51"/>
      <c r="B109" s="63" t="s">
        <v>249</v>
      </c>
      <c r="C109" s="18" t="str">
        <f t="array" ref="C109">IF(ISERROR(INDEX('VISÃO GERAL 2013 e 2014'!$F$6:$F$374,MATCH('GRÁFICO 1'!$B109&amp;'GRÁFICO 1'!C$14,'VISÃO GERAL 2013 e 2014'!$J$6:$J$374,0),0))=TRUE,"-",INDEX('VISÃO GERAL 2013 e 2014'!$F$6:$F$374,MATCH('GRÁFICO 1'!$B109&amp;'GRÁFICO 1'!C$14,'VISÃO GERAL 2013 e 2014'!$J$6:$J$374,0),0))</f>
        <v>-</v>
      </c>
      <c r="D109" s="63" t="str">
        <f t="array" ref="D109">IF(ISERROR(INDEX('VISÃO GERAL 2013 e 2014'!$F$6:$F$374,MATCH('GRÁFICO 1'!$B109&amp;'GRÁFICO 1'!D$14,'VISÃO GERAL 2013 e 2014'!$J$6:$J$374,0),0))=TRUE,"-",INDEX('VISÃO GERAL 2013 e 2014'!$F$6:$F$374,MATCH('GRÁFICO 1'!$B109&amp;'GRÁFICO 1'!D$14,'VISÃO GERAL 2013 e 2014'!$J$6:$J$374,0),0))</f>
        <v>APROVADO COM RESSALVA</v>
      </c>
      <c r="E109" s="63" t="str">
        <f t="array" ref="E109">IF(ISERROR(INDEX('VISÃO GERAL 2013 e 2014'!$F$6:$F$374,MATCH('GRÁFICO 1'!$B109&amp;'GRÁFICO 1'!E$14,'VISÃO GERAL 2013 e 2014'!$J$6:$J$374,0),0))=TRUE,"-",INDEX('VISÃO GERAL 2013 e 2014'!$F$6:$F$374,MATCH('GRÁFICO 1'!$B109&amp;'GRÁFICO 1'!E$14,'VISÃO GERAL 2013 e 2014'!$J$6:$J$374,0),0))</f>
        <v>REJEIÇÃO</v>
      </c>
      <c r="F109" s="18" t="str">
        <f t="array" ref="F109">IF(ISERROR(INDEX('VISÃO GERAL 2013 e 2014'!$F$6:$F$374,MATCH('GRÁFICO 1'!$B109&amp;'GRÁFICO 1'!F$14,'VISÃO GERAL 2013 e 2014'!$J$6:$J$374,0),0))=TRUE,"-",INDEX('VISÃO GERAL 2013 e 2014'!$F$6:$F$374,MATCH('GRÁFICO 1'!$B109&amp;'GRÁFICO 1'!F$14,'VISÃO GERAL 2013 e 2014'!$J$6:$J$374,0),0))</f>
        <v>-</v>
      </c>
      <c r="G109" s="64">
        <f t="array" ref="G109">INDEX('VISÃO GERAL 2013 e 2014'!$I$6:$I$374,MATCH('GRÁFICO 1'!B109,'VISÃO GERAL 2013 e 2014'!$C$6:$C$374,0),0)</f>
        <v>2</v>
      </c>
      <c r="H109" s="52" t="str">
        <f t="shared" ref="H109:K109" si="93">IF(C109="-","-","")</f>
        <v>-</v>
      </c>
      <c r="I109" s="52" t="str">
        <f t="shared" si="93"/>
        <v/>
      </c>
      <c r="J109" s="52" t="str">
        <f t="shared" si="93"/>
        <v/>
      </c>
      <c r="K109" s="52" t="str">
        <f t="shared" si="93"/>
        <v>-</v>
      </c>
      <c r="L109" s="51"/>
    </row>
    <row r="110" spans="1:12" ht="12.75" customHeight="1">
      <c r="A110" s="51"/>
      <c r="B110" s="63" t="s">
        <v>81</v>
      </c>
      <c r="C110" s="18" t="str">
        <f t="array" ref="C110">IF(ISERROR(INDEX('VISÃO GERAL 2013 e 2014'!$F$6:$F$374,MATCH('GRÁFICO 1'!$B110&amp;'GRÁFICO 1'!C$14,'VISÃO GERAL 2013 e 2014'!$J$6:$J$374,0),0))=TRUE,"-",INDEX('VISÃO GERAL 2013 e 2014'!$F$6:$F$374,MATCH('GRÁFICO 1'!$B110&amp;'GRÁFICO 1'!C$14,'VISÃO GERAL 2013 e 2014'!$J$6:$J$374,0),0))</f>
        <v>-</v>
      </c>
      <c r="D110" s="63" t="str">
        <f t="array" ref="D110">IF(ISERROR(INDEX('VISÃO GERAL 2013 e 2014'!$F$6:$F$374,MATCH('GRÁFICO 1'!$B110&amp;'GRÁFICO 1'!D$14,'VISÃO GERAL 2013 e 2014'!$J$6:$J$374,0),0))=TRUE,"-",INDEX('VISÃO GERAL 2013 e 2014'!$F$6:$F$374,MATCH('GRÁFICO 1'!$B110&amp;'GRÁFICO 1'!D$14,'VISÃO GERAL 2013 e 2014'!$J$6:$J$374,0),0))</f>
        <v>APROVADO COM RESSALVA</v>
      </c>
      <c r="E110" s="63" t="str">
        <f t="array" ref="E110">IF(ISERROR(INDEX('VISÃO GERAL 2013 e 2014'!$F$6:$F$374,MATCH('GRÁFICO 1'!$B110&amp;'GRÁFICO 1'!E$14,'VISÃO GERAL 2013 e 2014'!$J$6:$J$374,0),0))=TRUE,"-",INDEX('VISÃO GERAL 2013 e 2014'!$F$6:$F$374,MATCH('GRÁFICO 1'!$B110&amp;'GRÁFICO 1'!E$14,'VISÃO GERAL 2013 e 2014'!$J$6:$J$374,0),0))</f>
        <v>APROVADO COM RESSALVA</v>
      </c>
      <c r="F110" s="63" t="str">
        <f t="array" ref="F110">IF(ISERROR(INDEX('VISÃO GERAL 2013 e 2014'!$F$6:$F$374,MATCH('GRÁFICO 1'!$B110&amp;'GRÁFICO 1'!F$14,'VISÃO GERAL 2013 e 2014'!$J$6:$J$374,0),0))=TRUE,"-",INDEX('VISÃO GERAL 2013 e 2014'!$F$6:$F$374,MATCH('GRÁFICO 1'!$B110&amp;'GRÁFICO 1'!F$14,'VISÃO GERAL 2013 e 2014'!$J$6:$J$374,0),0))</f>
        <v>APROVADO COM RESSALVA</v>
      </c>
      <c r="G110" s="64">
        <f t="array" ref="G110">INDEX('VISÃO GERAL 2013 e 2014'!$I$6:$I$374,MATCH('GRÁFICO 1'!B110,'VISÃO GERAL 2013 e 2014'!$C$6:$C$374,0),0)</f>
        <v>2</v>
      </c>
      <c r="H110" s="52" t="str">
        <f t="shared" ref="H110:K110" si="94">IF(C110="-","-","")</f>
        <v>-</v>
      </c>
      <c r="I110" s="52" t="str">
        <f t="shared" si="94"/>
        <v/>
      </c>
      <c r="J110" s="52" t="str">
        <f t="shared" si="94"/>
        <v/>
      </c>
      <c r="K110" s="52" t="str">
        <f t="shared" si="94"/>
        <v/>
      </c>
      <c r="L110" s="51"/>
    </row>
    <row r="111" spans="1:12" ht="12.75" customHeight="1">
      <c r="A111" s="51"/>
      <c r="B111" s="63" t="s">
        <v>196</v>
      </c>
      <c r="C111" s="18" t="str">
        <f t="array" ref="C111">IF(ISERROR(INDEX('VISÃO GERAL 2013 e 2014'!$F$6:$F$374,MATCH('GRÁFICO 1'!$B111&amp;'GRÁFICO 1'!C$14,'VISÃO GERAL 2013 e 2014'!$J$6:$J$374,0),0))=TRUE,"-",INDEX('VISÃO GERAL 2013 e 2014'!$F$6:$F$374,MATCH('GRÁFICO 1'!$B111&amp;'GRÁFICO 1'!C$14,'VISÃO GERAL 2013 e 2014'!$J$6:$J$374,0),0))</f>
        <v>-</v>
      </c>
      <c r="D111" s="63" t="str">
        <f t="array" ref="D111">IF(ISERROR(INDEX('VISÃO GERAL 2013 e 2014'!$F$6:$F$374,MATCH('GRÁFICO 1'!$B111&amp;'GRÁFICO 1'!D$14,'VISÃO GERAL 2013 e 2014'!$J$6:$J$374,0),0))=TRUE,"-",INDEX('VISÃO GERAL 2013 e 2014'!$F$6:$F$374,MATCH('GRÁFICO 1'!$B111&amp;'GRÁFICO 1'!D$14,'VISÃO GERAL 2013 e 2014'!$J$6:$J$374,0),0))</f>
        <v>APROVADO COM RESSALVA</v>
      </c>
      <c r="E111" s="63" t="str">
        <f t="array" ref="E111">IF(ISERROR(INDEX('VISÃO GERAL 2013 e 2014'!$F$6:$F$374,MATCH('GRÁFICO 1'!$B111&amp;'GRÁFICO 1'!E$14,'VISÃO GERAL 2013 e 2014'!$J$6:$J$374,0),0))=TRUE,"-",INDEX('VISÃO GERAL 2013 e 2014'!$F$6:$F$374,MATCH('GRÁFICO 1'!$B111&amp;'GRÁFICO 1'!E$14,'VISÃO GERAL 2013 e 2014'!$J$6:$J$374,0),0))</f>
        <v>APROVADO COM RESSALVA</v>
      </c>
      <c r="F111" s="18" t="str">
        <f t="array" ref="F111">IF(ISERROR(INDEX('VISÃO GERAL 2013 e 2014'!$F$6:$F$374,MATCH('GRÁFICO 1'!$B111&amp;'GRÁFICO 1'!F$14,'VISÃO GERAL 2013 e 2014'!$J$6:$J$374,0),0))=TRUE,"-",INDEX('VISÃO GERAL 2013 e 2014'!$F$6:$F$374,MATCH('GRÁFICO 1'!$B111&amp;'GRÁFICO 1'!F$14,'VISÃO GERAL 2013 e 2014'!$J$6:$J$374,0),0))</f>
        <v>-</v>
      </c>
      <c r="G111" s="64">
        <f t="array" ref="G111">INDEX('VISÃO GERAL 2013 e 2014'!$I$6:$I$374,MATCH('GRÁFICO 1'!B111,'VISÃO GERAL 2013 e 2014'!$C$6:$C$374,0),0)</f>
        <v>2</v>
      </c>
      <c r="H111" s="52" t="str">
        <f t="shared" ref="H111:K111" si="95">IF(C111="-","-","")</f>
        <v>-</v>
      </c>
      <c r="I111" s="52" t="str">
        <f t="shared" si="95"/>
        <v/>
      </c>
      <c r="J111" s="52" t="str">
        <f t="shared" si="95"/>
        <v/>
      </c>
      <c r="K111" s="52" t="str">
        <f t="shared" si="95"/>
        <v>-</v>
      </c>
      <c r="L111" s="51"/>
    </row>
    <row r="112" spans="1:12" ht="12.75" customHeight="1">
      <c r="A112" s="51"/>
      <c r="B112" s="63" t="s">
        <v>224</v>
      </c>
      <c r="C112" s="18" t="str">
        <f t="array" ref="C112">IF(ISERROR(INDEX('VISÃO GERAL 2013 e 2014'!$F$6:$F$374,MATCH('GRÁFICO 1'!$B112&amp;'GRÁFICO 1'!C$14,'VISÃO GERAL 2013 e 2014'!$J$6:$J$374,0),0))=TRUE,"-",INDEX('VISÃO GERAL 2013 e 2014'!$F$6:$F$374,MATCH('GRÁFICO 1'!$B112&amp;'GRÁFICO 1'!C$14,'VISÃO GERAL 2013 e 2014'!$J$6:$J$374,0),0))</f>
        <v>-</v>
      </c>
      <c r="D112" s="63" t="str">
        <f t="array" ref="D112">IF(ISERROR(INDEX('VISÃO GERAL 2013 e 2014'!$F$6:$F$374,MATCH('GRÁFICO 1'!$B112&amp;'GRÁFICO 1'!D$14,'VISÃO GERAL 2013 e 2014'!$J$6:$J$374,0),0))=TRUE,"-",INDEX('VISÃO GERAL 2013 e 2014'!$F$6:$F$374,MATCH('GRÁFICO 1'!$B112&amp;'GRÁFICO 1'!D$14,'VISÃO GERAL 2013 e 2014'!$J$6:$J$374,0),0))</f>
        <v>REJEIÇÃO</v>
      </c>
      <c r="E112" s="18" t="str">
        <f t="array" ref="E112">IF(ISERROR(INDEX('VISÃO GERAL 2013 e 2014'!$F$6:$F$374,MATCH('GRÁFICO 1'!$B112&amp;'GRÁFICO 1'!E$14,'VISÃO GERAL 2013 e 2014'!$J$6:$J$374,0),0))=TRUE,"-",INDEX('VISÃO GERAL 2013 e 2014'!$F$6:$F$374,MATCH('GRÁFICO 1'!$B112&amp;'GRÁFICO 1'!E$14,'VISÃO GERAL 2013 e 2014'!$J$6:$J$374,0),0))</f>
        <v>-</v>
      </c>
      <c r="F112" s="63" t="str">
        <f t="array" ref="F112">IF(ISERROR(INDEX('VISÃO GERAL 2013 e 2014'!$F$6:$F$374,MATCH('GRÁFICO 1'!$B112&amp;'GRÁFICO 1'!F$14,'VISÃO GERAL 2013 e 2014'!$J$6:$J$374,0),0))=TRUE,"-",INDEX('VISÃO GERAL 2013 e 2014'!$F$6:$F$374,MATCH('GRÁFICO 1'!$B112&amp;'GRÁFICO 1'!F$14,'VISÃO GERAL 2013 e 2014'!$J$6:$J$374,0),0))</f>
        <v>APROVADO COM RESSALVA</v>
      </c>
      <c r="G112" s="64">
        <f t="array" ref="G112">INDEX('VISÃO GERAL 2013 e 2014'!$I$6:$I$374,MATCH('GRÁFICO 1'!B112,'VISÃO GERAL 2013 e 2014'!$C$6:$C$374,0),0)</f>
        <v>2</v>
      </c>
      <c r="H112" s="52" t="str">
        <f t="shared" ref="H112:K112" si="96">IF(C112="-","-","")</f>
        <v>-</v>
      </c>
      <c r="I112" s="52" t="str">
        <f t="shared" si="96"/>
        <v/>
      </c>
      <c r="J112" s="52" t="str">
        <f t="shared" si="96"/>
        <v>-</v>
      </c>
      <c r="K112" s="52" t="str">
        <f t="shared" si="96"/>
        <v/>
      </c>
      <c r="L112" s="51"/>
    </row>
    <row r="113" spans="1:12" ht="12.75" customHeight="1">
      <c r="A113" s="51"/>
      <c r="B113" s="63" t="s">
        <v>150</v>
      </c>
      <c r="C113" s="18" t="str">
        <f t="array" ref="C113">IF(ISERROR(INDEX('VISÃO GERAL 2013 e 2014'!$F$6:$F$374,MATCH('GRÁFICO 1'!$B113&amp;'GRÁFICO 1'!C$14,'VISÃO GERAL 2013 e 2014'!$J$6:$J$374,0),0))=TRUE,"-",INDEX('VISÃO GERAL 2013 e 2014'!$F$6:$F$374,MATCH('GRÁFICO 1'!$B113&amp;'GRÁFICO 1'!C$14,'VISÃO GERAL 2013 e 2014'!$J$6:$J$374,0),0))</f>
        <v>-</v>
      </c>
      <c r="D113" s="63" t="str">
        <f t="array" ref="D113">IF(ISERROR(INDEX('VISÃO GERAL 2013 e 2014'!$F$6:$F$374,MATCH('GRÁFICO 1'!$B113&amp;'GRÁFICO 1'!D$14,'VISÃO GERAL 2013 e 2014'!$J$6:$J$374,0),0))=TRUE,"-",INDEX('VISÃO GERAL 2013 e 2014'!$F$6:$F$374,MATCH('GRÁFICO 1'!$B113&amp;'GRÁFICO 1'!D$14,'VISÃO GERAL 2013 e 2014'!$J$6:$J$374,0),0))</f>
        <v>REJEIÇÃO</v>
      </c>
      <c r="E113" s="63" t="str">
        <f t="array" ref="E113">IF(ISERROR(INDEX('VISÃO GERAL 2013 e 2014'!$F$6:$F$374,MATCH('GRÁFICO 1'!$B113&amp;'GRÁFICO 1'!E$14,'VISÃO GERAL 2013 e 2014'!$J$6:$J$374,0),0))=TRUE,"-",INDEX('VISÃO GERAL 2013 e 2014'!$F$6:$F$374,MATCH('GRÁFICO 1'!$B113&amp;'GRÁFICO 1'!E$14,'VISÃO GERAL 2013 e 2014'!$J$6:$J$374,0),0))</f>
        <v>OUTROS</v>
      </c>
      <c r="F113" s="18" t="str">
        <f t="array" ref="F113">IF(ISERROR(INDEX('VISÃO GERAL 2013 e 2014'!$F$6:$F$374,MATCH('GRÁFICO 1'!$B113&amp;'GRÁFICO 1'!F$14,'VISÃO GERAL 2013 e 2014'!$J$6:$J$374,0),0))=TRUE,"-",INDEX('VISÃO GERAL 2013 e 2014'!$F$6:$F$374,MATCH('GRÁFICO 1'!$B113&amp;'GRÁFICO 1'!F$14,'VISÃO GERAL 2013 e 2014'!$J$6:$J$374,0),0))</f>
        <v>-</v>
      </c>
      <c r="G113" s="64">
        <f t="array" ref="G113">INDEX('VISÃO GERAL 2013 e 2014'!$I$6:$I$374,MATCH('GRÁFICO 1'!B113,'VISÃO GERAL 2013 e 2014'!$C$6:$C$374,0),0)</f>
        <v>2</v>
      </c>
      <c r="H113" s="52" t="str">
        <f t="shared" ref="H113:K113" si="97">IF(C113="-","-","")</f>
        <v>-</v>
      </c>
      <c r="I113" s="52" t="str">
        <f t="shared" si="97"/>
        <v/>
      </c>
      <c r="J113" s="52" t="str">
        <f t="shared" si="97"/>
        <v/>
      </c>
      <c r="K113" s="52" t="str">
        <f t="shared" si="97"/>
        <v>-</v>
      </c>
      <c r="L113" s="51"/>
    </row>
    <row r="114" spans="1:12" ht="12.75" customHeight="1">
      <c r="A114" s="51"/>
      <c r="B114" s="63" t="s">
        <v>232</v>
      </c>
      <c r="C114" s="18" t="str">
        <f t="array" ref="C114">IF(ISERROR(INDEX('VISÃO GERAL 2013 e 2014'!$F$6:$F$374,MATCH('GRÁFICO 1'!$B114&amp;'GRÁFICO 1'!C$14,'VISÃO GERAL 2013 e 2014'!$J$6:$J$374,0),0))=TRUE,"-",INDEX('VISÃO GERAL 2013 e 2014'!$F$6:$F$374,MATCH('GRÁFICO 1'!$B114&amp;'GRÁFICO 1'!C$14,'VISÃO GERAL 2013 e 2014'!$J$6:$J$374,0),0))</f>
        <v>-</v>
      </c>
      <c r="D114" s="63" t="str">
        <f t="array" ref="D114">IF(ISERROR(INDEX('VISÃO GERAL 2013 e 2014'!$F$6:$F$374,MATCH('GRÁFICO 1'!$B114&amp;'GRÁFICO 1'!D$14,'VISÃO GERAL 2013 e 2014'!$J$6:$J$374,0),0))=TRUE,"-",INDEX('VISÃO GERAL 2013 e 2014'!$F$6:$F$374,MATCH('GRÁFICO 1'!$B114&amp;'GRÁFICO 1'!D$14,'VISÃO GERAL 2013 e 2014'!$J$6:$J$374,0),0))</f>
        <v>REJEIÇÃO</v>
      </c>
      <c r="E114" s="63" t="str">
        <f t="array" ref="E114">IF(ISERROR(INDEX('VISÃO GERAL 2013 e 2014'!$F$6:$F$374,MATCH('GRÁFICO 1'!$B114&amp;'GRÁFICO 1'!E$14,'VISÃO GERAL 2013 e 2014'!$J$6:$J$374,0),0))=TRUE,"-",INDEX('VISÃO GERAL 2013 e 2014'!$F$6:$F$374,MATCH('GRÁFICO 1'!$B114&amp;'GRÁFICO 1'!E$14,'VISÃO GERAL 2013 e 2014'!$J$6:$J$374,0),0))</f>
        <v>REJEIÇÃO</v>
      </c>
      <c r="F114" s="18" t="str">
        <f t="array" ref="F114">IF(ISERROR(INDEX('VISÃO GERAL 2013 e 2014'!$F$6:$F$374,MATCH('GRÁFICO 1'!$B114&amp;'GRÁFICO 1'!F$14,'VISÃO GERAL 2013 e 2014'!$J$6:$J$374,0),0))=TRUE,"-",INDEX('VISÃO GERAL 2013 e 2014'!$F$6:$F$374,MATCH('GRÁFICO 1'!$B114&amp;'GRÁFICO 1'!F$14,'VISÃO GERAL 2013 e 2014'!$J$6:$J$374,0),0))</f>
        <v>-</v>
      </c>
      <c r="G114" s="64">
        <f t="array" ref="G114">INDEX('VISÃO GERAL 2013 e 2014'!$I$6:$I$374,MATCH('GRÁFICO 1'!B114,'VISÃO GERAL 2013 e 2014'!$C$6:$C$374,0),0)</f>
        <v>2</v>
      </c>
      <c r="H114" s="52" t="str">
        <f t="shared" ref="H114:K114" si="98">IF(C114="-","-","")</f>
        <v>-</v>
      </c>
      <c r="I114" s="52" t="str">
        <f t="shared" si="98"/>
        <v/>
      </c>
      <c r="J114" s="52" t="str">
        <f t="shared" si="98"/>
        <v/>
      </c>
      <c r="K114" s="52" t="str">
        <f t="shared" si="98"/>
        <v>-</v>
      </c>
      <c r="L114" s="51"/>
    </row>
    <row r="115" spans="1:12" ht="12.75" customHeight="1">
      <c r="A115" s="51"/>
      <c r="B115" s="63" t="s">
        <v>138</v>
      </c>
      <c r="C115" s="18" t="str">
        <f t="array" ref="C115">IF(ISERROR(INDEX('VISÃO GERAL 2013 e 2014'!$F$6:$F$374,MATCH('GRÁFICO 1'!$B115&amp;'GRÁFICO 1'!C$14,'VISÃO GERAL 2013 e 2014'!$J$6:$J$374,0),0))=TRUE,"-",INDEX('VISÃO GERAL 2013 e 2014'!$F$6:$F$374,MATCH('GRÁFICO 1'!$B115&amp;'GRÁFICO 1'!C$14,'VISÃO GERAL 2013 e 2014'!$J$6:$J$374,0),0))</f>
        <v>-</v>
      </c>
      <c r="D115" s="63" t="str">
        <f t="array" ref="D115">IF(ISERROR(INDEX('VISÃO GERAL 2013 e 2014'!$F$6:$F$374,MATCH('GRÁFICO 1'!$B115&amp;'GRÁFICO 1'!D$14,'VISÃO GERAL 2013 e 2014'!$J$6:$J$374,0),0))=TRUE,"-",INDEX('VISÃO GERAL 2013 e 2014'!$F$6:$F$374,MATCH('GRÁFICO 1'!$B115&amp;'GRÁFICO 1'!D$14,'VISÃO GERAL 2013 e 2014'!$J$6:$J$374,0),0))</f>
        <v>REJEIÇÃO</v>
      </c>
      <c r="E115" s="63" t="str">
        <f t="array" ref="E115">IF(ISERROR(INDEX('VISÃO GERAL 2013 e 2014'!$F$6:$F$374,MATCH('GRÁFICO 1'!$B115&amp;'GRÁFICO 1'!E$14,'VISÃO GERAL 2013 e 2014'!$J$6:$J$374,0),0))=TRUE,"-",INDEX('VISÃO GERAL 2013 e 2014'!$F$6:$F$374,MATCH('GRÁFICO 1'!$B115&amp;'GRÁFICO 1'!E$14,'VISÃO GERAL 2013 e 2014'!$J$6:$J$374,0),0))</f>
        <v>REJEIÇÃO</v>
      </c>
      <c r="F115" s="18" t="str">
        <f t="array" ref="F115">IF(ISERROR(INDEX('VISÃO GERAL 2013 e 2014'!$F$6:$F$374,MATCH('GRÁFICO 1'!$B115&amp;'GRÁFICO 1'!F$14,'VISÃO GERAL 2013 e 2014'!$J$6:$J$374,0),0))=TRUE,"-",INDEX('VISÃO GERAL 2013 e 2014'!$F$6:$F$374,MATCH('GRÁFICO 1'!$B115&amp;'GRÁFICO 1'!F$14,'VISÃO GERAL 2013 e 2014'!$J$6:$J$374,0),0))</f>
        <v>-</v>
      </c>
      <c r="G115" s="64">
        <f t="array" ref="G115">INDEX('VISÃO GERAL 2013 e 2014'!$I$6:$I$374,MATCH('GRÁFICO 1'!B115,'VISÃO GERAL 2013 e 2014'!$C$6:$C$374,0),0)</f>
        <v>2</v>
      </c>
      <c r="H115" s="52" t="str">
        <f t="shared" ref="H115:K115" si="99">IF(C115="-","-","")</f>
        <v>-</v>
      </c>
      <c r="I115" s="52" t="str">
        <f t="shared" si="99"/>
        <v/>
      </c>
      <c r="J115" s="52" t="str">
        <f t="shared" si="99"/>
        <v/>
      </c>
      <c r="K115" s="52" t="str">
        <f t="shared" si="99"/>
        <v>-</v>
      </c>
      <c r="L115" s="51"/>
    </row>
    <row r="116" spans="1:12" ht="12.75" customHeight="1">
      <c r="A116" s="51"/>
      <c r="B116" s="63" t="s">
        <v>198</v>
      </c>
      <c r="C116" s="18" t="str">
        <f t="array" ref="C116">IF(ISERROR(INDEX('VISÃO GERAL 2013 e 2014'!$F$6:$F$374,MATCH('GRÁFICO 1'!$B116&amp;'GRÁFICO 1'!C$14,'VISÃO GERAL 2013 e 2014'!$J$6:$J$374,0),0))=TRUE,"-",INDEX('VISÃO GERAL 2013 e 2014'!$F$6:$F$374,MATCH('GRÁFICO 1'!$B116&amp;'GRÁFICO 1'!C$14,'VISÃO GERAL 2013 e 2014'!$J$6:$J$374,0),0))</f>
        <v>-</v>
      </c>
      <c r="D116" s="63" t="str">
        <f t="array" ref="D116">IF(ISERROR(INDEX('VISÃO GERAL 2013 e 2014'!$F$6:$F$374,MATCH('GRÁFICO 1'!$B116&amp;'GRÁFICO 1'!D$14,'VISÃO GERAL 2013 e 2014'!$J$6:$J$374,0),0))=TRUE,"-",INDEX('VISÃO GERAL 2013 e 2014'!$F$6:$F$374,MATCH('GRÁFICO 1'!$B116&amp;'GRÁFICO 1'!D$14,'VISÃO GERAL 2013 e 2014'!$J$6:$J$374,0),0))</f>
        <v>REJEIÇÃO</v>
      </c>
      <c r="E116" s="63" t="str">
        <f t="array" ref="E116">IF(ISERROR(INDEX('VISÃO GERAL 2013 e 2014'!$F$6:$F$374,MATCH('GRÁFICO 1'!$B116&amp;'GRÁFICO 1'!E$14,'VISÃO GERAL 2013 e 2014'!$J$6:$J$374,0),0))=TRUE,"-",INDEX('VISÃO GERAL 2013 e 2014'!$F$6:$F$374,MATCH('GRÁFICO 1'!$B116&amp;'GRÁFICO 1'!E$14,'VISÃO GERAL 2013 e 2014'!$J$6:$J$374,0),0))</f>
        <v>REJEIÇÃO</v>
      </c>
      <c r="F116" s="18" t="str">
        <f t="array" ref="F116">IF(ISERROR(INDEX('VISÃO GERAL 2013 e 2014'!$F$6:$F$374,MATCH('GRÁFICO 1'!$B116&amp;'GRÁFICO 1'!F$14,'VISÃO GERAL 2013 e 2014'!$J$6:$J$374,0),0))=TRUE,"-",INDEX('VISÃO GERAL 2013 e 2014'!$F$6:$F$374,MATCH('GRÁFICO 1'!$B116&amp;'GRÁFICO 1'!F$14,'VISÃO GERAL 2013 e 2014'!$J$6:$J$374,0),0))</f>
        <v>-</v>
      </c>
      <c r="G116" s="64">
        <f t="array" ref="G116">INDEX('VISÃO GERAL 2013 e 2014'!$I$6:$I$374,MATCH('GRÁFICO 1'!B116,'VISÃO GERAL 2013 e 2014'!$C$6:$C$374,0),0)</f>
        <v>2</v>
      </c>
      <c r="H116" s="52" t="str">
        <f t="shared" ref="H116:K116" si="100">IF(C116="-","-","")</f>
        <v>-</v>
      </c>
      <c r="I116" s="52" t="str">
        <f t="shared" si="100"/>
        <v/>
      </c>
      <c r="J116" s="52" t="str">
        <f t="shared" si="100"/>
        <v/>
      </c>
      <c r="K116" s="52" t="str">
        <f t="shared" si="100"/>
        <v>-</v>
      </c>
      <c r="L116" s="51"/>
    </row>
    <row r="117" spans="1:12" ht="12.75" customHeight="1">
      <c r="A117" s="51"/>
      <c r="B117" s="63" t="s">
        <v>67</v>
      </c>
      <c r="C117" s="63" t="str">
        <f t="array" ref="C117">IF(ISERROR(INDEX('VISÃO GERAL 2013 e 2014'!$F$6:$F$374,MATCH('GRÁFICO 1'!$B117&amp;'GRÁFICO 1'!C$14,'VISÃO GERAL 2013 e 2014'!$J$6:$J$374,0),0))=TRUE,"-",INDEX('VISÃO GERAL 2013 e 2014'!$F$6:$F$374,MATCH('GRÁFICO 1'!$B117&amp;'GRÁFICO 1'!C$14,'VISÃO GERAL 2013 e 2014'!$J$6:$J$374,0),0))</f>
        <v>REJEIÇÃO</v>
      </c>
      <c r="D117" s="63" t="str">
        <f t="array" ref="D117">IF(ISERROR(INDEX('VISÃO GERAL 2013 e 2014'!$F$6:$F$374,MATCH('GRÁFICO 1'!$B117&amp;'GRÁFICO 1'!D$14,'VISÃO GERAL 2013 e 2014'!$J$6:$J$374,0),0))=TRUE,"-",INDEX('VISÃO GERAL 2013 e 2014'!$F$6:$F$374,MATCH('GRÁFICO 1'!$B117&amp;'GRÁFICO 1'!D$14,'VISÃO GERAL 2013 e 2014'!$J$6:$J$374,0),0))</f>
        <v>REJEIÇÃO</v>
      </c>
      <c r="E117" s="18" t="str">
        <f t="array" ref="E117">IF(ISERROR(INDEX('VISÃO GERAL 2013 e 2014'!$F$6:$F$374,MATCH('GRÁFICO 1'!$B117&amp;'GRÁFICO 1'!E$14,'VISÃO GERAL 2013 e 2014'!$J$6:$J$374,0),0))=TRUE,"-",INDEX('VISÃO GERAL 2013 e 2014'!$F$6:$F$374,MATCH('GRÁFICO 1'!$B117&amp;'GRÁFICO 1'!E$14,'VISÃO GERAL 2013 e 2014'!$J$6:$J$374,0),0))</f>
        <v>-</v>
      </c>
      <c r="F117" s="18" t="str">
        <f t="array" ref="F117">IF(ISERROR(INDEX('VISÃO GERAL 2013 e 2014'!$F$6:$F$374,MATCH('GRÁFICO 1'!$B117&amp;'GRÁFICO 1'!F$14,'VISÃO GERAL 2013 e 2014'!$J$6:$J$374,0),0))=TRUE,"-",INDEX('VISÃO GERAL 2013 e 2014'!$F$6:$F$374,MATCH('GRÁFICO 1'!$B117&amp;'GRÁFICO 1'!F$14,'VISÃO GERAL 2013 e 2014'!$J$6:$J$374,0),0))</f>
        <v>-</v>
      </c>
      <c r="G117" s="64">
        <f t="array" ref="G117">INDEX('VISÃO GERAL 2013 e 2014'!$I$6:$I$374,MATCH('GRÁFICO 1'!B117,'VISÃO GERAL 2013 e 2014'!$C$6:$C$374,0),0)</f>
        <v>2</v>
      </c>
      <c r="H117" s="52" t="str">
        <f t="shared" ref="H117:K117" si="101">IF(C117="-","-","")</f>
        <v/>
      </c>
      <c r="I117" s="52" t="str">
        <f t="shared" si="101"/>
        <v/>
      </c>
      <c r="J117" s="52" t="str">
        <f t="shared" si="101"/>
        <v>-</v>
      </c>
      <c r="K117" s="52" t="str">
        <f t="shared" si="101"/>
        <v>-</v>
      </c>
      <c r="L117" s="51"/>
    </row>
    <row r="118" spans="1:12" ht="12.75" customHeight="1">
      <c r="A118" s="51"/>
      <c r="B118" s="63" t="s">
        <v>251</v>
      </c>
      <c r="C118" s="18" t="str">
        <f t="array" ref="C118">IF(ISERROR(INDEX('VISÃO GERAL 2013 e 2014'!$F$6:$F$374,MATCH('GRÁFICO 1'!$B118&amp;'GRÁFICO 1'!C$14,'VISÃO GERAL 2013 e 2014'!$J$6:$J$374,0),0))=TRUE,"-",INDEX('VISÃO GERAL 2013 e 2014'!$F$6:$F$374,MATCH('GRÁFICO 1'!$B118&amp;'GRÁFICO 1'!C$14,'VISÃO GERAL 2013 e 2014'!$J$6:$J$374,0),0))</f>
        <v>-</v>
      </c>
      <c r="D118" s="63" t="str">
        <f t="array" ref="D118">IF(ISERROR(INDEX('VISÃO GERAL 2013 e 2014'!$F$6:$F$374,MATCH('GRÁFICO 1'!$B118&amp;'GRÁFICO 1'!D$14,'VISÃO GERAL 2013 e 2014'!$J$6:$J$374,0),0))=TRUE,"-",INDEX('VISÃO GERAL 2013 e 2014'!$F$6:$F$374,MATCH('GRÁFICO 1'!$B118&amp;'GRÁFICO 1'!D$14,'VISÃO GERAL 2013 e 2014'!$J$6:$J$374,0),0))</f>
        <v>REJEIÇÃO</v>
      </c>
      <c r="E118" s="63" t="str">
        <f t="array" ref="E118">IF(ISERROR(INDEX('VISÃO GERAL 2013 e 2014'!$F$6:$F$374,MATCH('GRÁFICO 1'!$B118&amp;'GRÁFICO 1'!E$14,'VISÃO GERAL 2013 e 2014'!$J$6:$J$374,0),0))=TRUE,"-",INDEX('VISÃO GERAL 2013 e 2014'!$F$6:$F$374,MATCH('GRÁFICO 1'!$B118&amp;'GRÁFICO 1'!E$14,'VISÃO GERAL 2013 e 2014'!$J$6:$J$374,0),0))</f>
        <v>REJEIÇÃO</v>
      </c>
      <c r="F118" s="18" t="str">
        <f t="array" ref="F118">IF(ISERROR(INDEX('VISÃO GERAL 2013 e 2014'!$F$6:$F$374,MATCH('GRÁFICO 1'!$B118&amp;'GRÁFICO 1'!F$14,'VISÃO GERAL 2013 e 2014'!$J$6:$J$374,0),0))=TRUE,"-",INDEX('VISÃO GERAL 2013 e 2014'!$F$6:$F$374,MATCH('GRÁFICO 1'!$B118&amp;'GRÁFICO 1'!F$14,'VISÃO GERAL 2013 e 2014'!$J$6:$J$374,0),0))</f>
        <v>-</v>
      </c>
      <c r="G118" s="64">
        <f t="array" ref="G118">INDEX('VISÃO GERAL 2013 e 2014'!$I$6:$I$374,MATCH('GRÁFICO 1'!B118,'VISÃO GERAL 2013 e 2014'!$C$6:$C$374,0),0)</f>
        <v>2</v>
      </c>
      <c r="H118" s="52" t="str">
        <f t="shared" ref="H118:K118" si="102">IF(C118="-","-","")</f>
        <v>-</v>
      </c>
      <c r="I118" s="52" t="str">
        <f t="shared" si="102"/>
        <v/>
      </c>
      <c r="J118" s="52" t="str">
        <f t="shared" si="102"/>
        <v/>
      </c>
      <c r="K118" s="52" t="str">
        <f t="shared" si="102"/>
        <v>-</v>
      </c>
      <c r="L118" s="51"/>
    </row>
    <row r="119" spans="1:12" ht="12.75" customHeight="1">
      <c r="A119" s="51"/>
      <c r="B119" s="63" t="s">
        <v>96</v>
      </c>
      <c r="C119" s="63" t="str">
        <f t="array" ref="C119">IF(ISERROR(INDEX('VISÃO GERAL 2013 e 2014'!$F$6:$F$374,MATCH('GRÁFICO 1'!$B119&amp;'GRÁFICO 1'!C$14,'VISÃO GERAL 2013 e 2014'!$J$6:$J$374,0),0))=TRUE,"-",INDEX('VISÃO GERAL 2013 e 2014'!$F$6:$F$374,MATCH('GRÁFICO 1'!$B119&amp;'GRÁFICO 1'!C$14,'VISÃO GERAL 2013 e 2014'!$J$6:$J$374,0),0))</f>
        <v>APROVADO COM RESSALVA</v>
      </c>
      <c r="D119" s="63" t="str">
        <f t="array" ref="D119">IF(ISERROR(INDEX('VISÃO GERAL 2013 e 2014'!$F$6:$F$374,MATCH('GRÁFICO 1'!$B119&amp;'GRÁFICO 1'!D$14,'VISÃO GERAL 2013 e 2014'!$J$6:$J$374,0),0))=TRUE,"-",INDEX('VISÃO GERAL 2013 e 2014'!$F$6:$F$374,MATCH('GRÁFICO 1'!$B119&amp;'GRÁFICO 1'!D$14,'VISÃO GERAL 2013 e 2014'!$J$6:$J$374,0),0))</f>
        <v>APROVADO COM RESSALVA</v>
      </c>
      <c r="E119" s="18" t="str">
        <f t="array" ref="E119">IF(ISERROR(INDEX('VISÃO GERAL 2013 e 2014'!$F$6:$F$374,MATCH('GRÁFICO 1'!$B119&amp;'GRÁFICO 1'!E$14,'VISÃO GERAL 2013 e 2014'!$J$6:$J$374,0),0))=TRUE,"-",INDEX('VISÃO GERAL 2013 e 2014'!$F$6:$F$374,MATCH('GRÁFICO 1'!$B119&amp;'GRÁFICO 1'!E$14,'VISÃO GERAL 2013 e 2014'!$J$6:$J$374,0),0))</f>
        <v>-</v>
      </c>
      <c r="F119" s="18" t="str">
        <f t="array" ref="F119">IF(ISERROR(INDEX('VISÃO GERAL 2013 e 2014'!$F$6:$F$374,MATCH('GRÁFICO 1'!$B119&amp;'GRÁFICO 1'!F$14,'VISÃO GERAL 2013 e 2014'!$J$6:$J$374,0),0))=TRUE,"-",INDEX('VISÃO GERAL 2013 e 2014'!$F$6:$F$374,MATCH('GRÁFICO 1'!$B119&amp;'GRÁFICO 1'!F$14,'VISÃO GERAL 2013 e 2014'!$J$6:$J$374,0),0))</f>
        <v>-</v>
      </c>
      <c r="G119" s="64">
        <f t="array" ref="G119">INDEX('VISÃO GERAL 2013 e 2014'!$I$6:$I$374,MATCH('GRÁFICO 1'!B119,'VISÃO GERAL 2013 e 2014'!$C$6:$C$374,0),0)</f>
        <v>2</v>
      </c>
      <c r="H119" s="52" t="str">
        <f t="shared" ref="H119:K119" si="103">IF(C119="-","-","")</f>
        <v/>
      </c>
      <c r="I119" s="52" t="str">
        <f t="shared" si="103"/>
        <v/>
      </c>
      <c r="J119" s="52" t="str">
        <f t="shared" si="103"/>
        <v>-</v>
      </c>
      <c r="K119" s="52" t="str">
        <f t="shared" si="103"/>
        <v>-</v>
      </c>
      <c r="L119" s="51"/>
    </row>
    <row r="120" spans="1:12" ht="12.75" customHeight="1">
      <c r="A120" s="51"/>
      <c r="B120" s="63" t="s">
        <v>184</v>
      </c>
      <c r="C120" s="18" t="str">
        <f t="array" ref="C120">IF(ISERROR(INDEX('VISÃO GERAL 2013 e 2014'!$F$6:$F$374,MATCH('GRÁFICO 1'!$B120&amp;'GRÁFICO 1'!C$14,'VISÃO GERAL 2013 e 2014'!$J$6:$J$374,0),0))=TRUE,"-",INDEX('VISÃO GERAL 2013 e 2014'!$F$6:$F$374,MATCH('GRÁFICO 1'!$B120&amp;'GRÁFICO 1'!C$14,'VISÃO GERAL 2013 e 2014'!$J$6:$J$374,0),0))</f>
        <v>-</v>
      </c>
      <c r="D120" s="63" t="str">
        <f t="array" ref="D120">IF(ISERROR(INDEX('VISÃO GERAL 2013 e 2014'!$F$6:$F$374,MATCH('GRÁFICO 1'!$B120&amp;'GRÁFICO 1'!D$14,'VISÃO GERAL 2013 e 2014'!$J$6:$J$374,0),0))=TRUE,"-",INDEX('VISÃO GERAL 2013 e 2014'!$F$6:$F$374,MATCH('GRÁFICO 1'!$B120&amp;'GRÁFICO 1'!D$14,'VISÃO GERAL 2013 e 2014'!$J$6:$J$374,0),0))</f>
        <v>APROVADO COM RESSALVA</v>
      </c>
      <c r="E120" s="63" t="str">
        <f t="array" ref="E120">IF(ISERROR(INDEX('VISÃO GERAL 2013 e 2014'!$F$6:$F$374,MATCH('GRÁFICO 1'!$B120&amp;'GRÁFICO 1'!E$14,'VISÃO GERAL 2013 e 2014'!$J$6:$J$374,0),0))=TRUE,"-",INDEX('VISÃO GERAL 2013 e 2014'!$F$6:$F$374,MATCH('GRÁFICO 1'!$B120&amp;'GRÁFICO 1'!E$14,'VISÃO GERAL 2013 e 2014'!$J$6:$J$374,0),0))</f>
        <v>REJEIÇÃO</v>
      </c>
      <c r="F120" s="18" t="str">
        <f t="array" ref="F120">IF(ISERROR(INDEX('VISÃO GERAL 2013 e 2014'!$F$6:$F$374,MATCH('GRÁFICO 1'!$B120&amp;'GRÁFICO 1'!F$14,'VISÃO GERAL 2013 e 2014'!$J$6:$J$374,0),0))=TRUE,"-",INDEX('VISÃO GERAL 2013 e 2014'!$F$6:$F$374,MATCH('GRÁFICO 1'!$B120&amp;'GRÁFICO 1'!F$14,'VISÃO GERAL 2013 e 2014'!$J$6:$J$374,0),0))</f>
        <v>-</v>
      </c>
      <c r="G120" s="64">
        <f t="array" ref="G120">INDEX('VISÃO GERAL 2013 e 2014'!$I$6:$I$374,MATCH('GRÁFICO 1'!B120,'VISÃO GERAL 2013 e 2014'!$C$6:$C$374,0),0)</f>
        <v>2</v>
      </c>
      <c r="H120" s="52" t="str">
        <f t="shared" ref="H120:K120" si="104">IF(C120="-","-","")</f>
        <v>-</v>
      </c>
      <c r="I120" s="52" t="str">
        <f t="shared" si="104"/>
        <v/>
      </c>
      <c r="J120" s="52" t="str">
        <f t="shared" si="104"/>
        <v/>
      </c>
      <c r="K120" s="52" t="str">
        <f t="shared" si="104"/>
        <v>-</v>
      </c>
      <c r="L120" s="51"/>
    </row>
    <row r="121" spans="1:12" ht="12.75" customHeight="1">
      <c r="A121" s="51"/>
      <c r="B121" s="63" t="s">
        <v>126</v>
      </c>
      <c r="C121" s="18" t="str">
        <f t="array" ref="C121">IF(ISERROR(INDEX('VISÃO GERAL 2013 e 2014'!$F$6:$F$374,MATCH('GRÁFICO 1'!$B121&amp;'GRÁFICO 1'!C$14,'VISÃO GERAL 2013 e 2014'!$J$6:$J$374,0),0))=TRUE,"-",INDEX('VISÃO GERAL 2013 e 2014'!$F$6:$F$374,MATCH('GRÁFICO 1'!$B121&amp;'GRÁFICO 1'!C$14,'VISÃO GERAL 2013 e 2014'!$J$6:$J$374,0),0))</f>
        <v>-</v>
      </c>
      <c r="D121" s="63" t="str">
        <f t="array" ref="D121">IF(ISERROR(INDEX('VISÃO GERAL 2013 e 2014'!$F$6:$F$374,MATCH('GRÁFICO 1'!$B121&amp;'GRÁFICO 1'!D$14,'VISÃO GERAL 2013 e 2014'!$J$6:$J$374,0),0))=TRUE,"-",INDEX('VISÃO GERAL 2013 e 2014'!$F$6:$F$374,MATCH('GRÁFICO 1'!$B121&amp;'GRÁFICO 1'!D$14,'VISÃO GERAL 2013 e 2014'!$J$6:$J$374,0),0))</f>
        <v>REJEIÇÃO</v>
      </c>
      <c r="E121" s="63" t="str">
        <f t="array" ref="E121">IF(ISERROR(INDEX('VISÃO GERAL 2013 e 2014'!$F$6:$F$374,MATCH('GRÁFICO 1'!$B121&amp;'GRÁFICO 1'!E$14,'VISÃO GERAL 2013 e 2014'!$J$6:$J$374,0),0))=TRUE,"-",INDEX('VISÃO GERAL 2013 e 2014'!$F$6:$F$374,MATCH('GRÁFICO 1'!$B121&amp;'GRÁFICO 1'!E$14,'VISÃO GERAL 2013 e 2014'!$J$6:$J$374,0),0))</f>
        <v>REJEIÇÃO</v>
      </c>
      <c r="F121" s="18" t="str">
        <f t="array" ref="F121">IF(ISERROR(INDEX('VISÃO GERAL 2013 e 2014'!$F$6:$F$374,MATCH('GRÁFICO 1'!$B121&amp;'GRÁFICO 1'!F$14,'VISÃO GERAL 2013 e 2014'!$J$6:$J$374,0),0))=TRUE,"-",INDEX('VISÃO GERAL 2013 e 2014'!$F$6:$F$374,MATCH('GRÁFICO 1'!$B121&amp;'GRÁFICO 1'!F$14,'VISÃO GERAL 2013 e 2014'!$J$6:$J$374,0),0))</f>
        <v>-</v>
      </c>
      <c r="G121" s="64">
        <f t="array" ref="G121">INDEX('VISÃO GERAL 2013 e 2014'!$I$6:$I$374,MATCH('GRÁFICO 1'!B121,'VISÃO GERAL 2013 e 2014'!$C$6:$C$374,0),0)</f>
        <v>2</v>
      </c>
      <c r="H121" s="52" t="str">
        <f t="shared" ref="H121:K121" si="105">IF(C121="-","-","")</f>
        <v>-</v>
      </c>
      <c r="I121" s="52" t="str">
        <f t="shared" si="105"/>
        <v/>
      </c>
      <c r="J121" s="52" t="str">
        <f t="shared" si="105"/>
        <v/>
      </c>
      <c r="K121" s="52" t="str">
        <f t="shared" si="105"/>
        <v>-</v>
      </c>
      <c r="L121" s="51"/>
    </row>
    <row r="122" spans="1:12" ht="12.75" customHeight="1">
      <c r="A122" s="51"/>
      <c r="B122" s="63" t="s">
        <v>135</v>
      </c>
      <c r="C122" s="18" t="str">
        <f t="array" ref="C122">IF(ISERROR(INDEX('VISÃO GERAL 2013 e 2014'!$F$6:$F$374,MATCH('GRÁFICO 1'!$B122&amp;'GRÁFICO 1'!C$14,'VISÃO GERAL 2013 e 2014'!$J$6:$J$374,0),0))=TRUE,"-",INDEX('VISÃO GERAL 2013 e 2014'!$F$6:$F$374,MATCH('GRÁFICO 1'!$B122&amp;'GRÁFICO 1'!C$14,'VISÃO GERAL 2013 e 2014'!$J$6:$J$374,0),0))</f>
        <v>-</v>
      </c>
      <c r="D122" s="63" t="str">
        <f t="array" ref="D122">IF(ISERROR(INDEX('VISÃO GERAL 2013 e 2014'!$F$6:$F$374,MATCH('GRÁFICO 1'!$B122&amp;'GRÁFICO 1'!D$14,'VISÃO GERAL 2013 e 2014'!$J$6:$J$374,0),0))=TRUE,"-",INDEX('VISÃO GERAL 2013 e 2014'!$F$6:$F$374,MATCH('GRÁFICO 1'!$B122&amp;'GRÁFICO 1'!D$14,'VISÃO GERAL 2013 e 2014'!$J$6:$J$374,0),0))</f>
        <v>APROVADO COM RESSALVA</v>
      </c>
      <c r="E122" s="63" t="str">
        <f t="array" ref="E122">IF(ISERROR(INDEX('VISÃO GERAL 2013 e 2014'!$F$6:$F$374,MATCH('GRÁFICO 1'!$B122&amp;'GRÁFICO 1'!E$14,'VISÃO GERAL 2013 e 2014'!$J$6:$J$374,0),0))=TRUE,"-",INDEX('VISÃO GERAL 2013 e 2014'!$F$6:$F$374,MATCH('GRÁFICO 1'!$B122&amp;'GRÁFICO 1'!E$14,'VISÃO GERAL 2013 e 2014'!$J$6:$J$374,0),0))</f>
        <v>APROVADO COM RESSALVA</v>
      </c>
      <c r="F122" s="18" t="str">
        <f t="array" ref="F122">IF(ISERROR(INDEX('VISÃO GERAL 2013 e 2014'!$F$6:$F$374,MATCH('GRÁFICO 1'!$B122&amp;'GRÁFICO 1'!F$14,'VISÃO GERAL 2013 e 2014'!$J$6:$J$374,0),0))=TRUE,"-",INDEX('VISÃO GERAL 2013 e 2014'!$F$6:$F$374,MATCH('GRÁFICO 1'!$B122&amp;'GRÁFICO 1'!F$14,'VISÃO GERAL 2013 e 2014'!$J$6:$J$374,0),0))</f>
        <v>-</v>
      </c>
      <c r="G122" s="64">
        <f t="array" ref="G122">INDEX('VISÃO GERAL 2013 e 2014'!$I$6:$I$374,MATCH('GRÁFICO 1'!B122,'VISÃO GERAL 2013 e 2014'!$C$6:$C$374,0),0)</f>
        <v>2</v>
      </c>
      <c r="H122" s="52" t="str">
        <f t="shared" ref="H122:K122" si="106">IF(C122="-","-","")</f>
        <v>-</v>
      </c>
      <c r="I122" s="52" t="str">
        <f t="shared" si="106"/>
        <v/>
      </c>
      <c r="J122" s="52" t="str">
        <f t="shared" si="106"/>
        <v/>
      </c>
      <c r="K122" s="52" t="str">
        <f t="shared" si="106"/>
        <v>-</v>
      </c>
      <c r="L122" s="51"/>
    </row>
    <row r="123" spans="1:12" ht="12.75" customHeight="1">
      <c r="A123" s="51"/>
      <c r="B123" s="63" t="s">
        <v>221</v>
      </c>
      <c r="C123" s="18" t="str">
        <f t="array" ref="C123">IF(ISERROR(INDEX('VISÃO GERAL 2013 e 2014'!$F$6:$F$374,MATCH('GRÁFICO 1'!$B123&amp;'GRÁFICO 1'!C$14,'VISÃO GERAL 2013 e 2014'!$J$6:$J$374,0),0))=TRUE,"-",INDEX('VISÃO GERAL 2013 e 2014'!$F$6:$F$374,MATCH('GRÁFICO 1'!$B123&amp;'GRÁFICO 1'!C$14,'VISÃO GERAL 2013 e 2014'!$J$6:$J$374,0),0))</f>
        <v>-</v>
      </c>
      <c r="D123" s="18" t="str">
        <f t="array" ref="D123">IF(ISERROR(INDEX('VISÃO GERAL 2013 e 2014'!$F$6:$F$374,MATCH('GRÁFICO 1'!$B123&amp;'GRÁFICO 1'!D$14,'VISÃO GERAL 2013 e 2014'!$J$6:$J$374,0),0))=TRUE,"-",INDEX('VISÃO GERAL 2013 e 2014'!$F$6:$F$374,MATCH('GRÁFICO 1'!$B123&amp;'GRÁFICO 1'!D$14,'VISÃO GERAL 2013 e 2014'!$J$6:$J$374,0),0))</f>
        <v>-</v>
      </c>
      <c r="E123" s="63" t="str">
        <f t="array" ref="E123">IF(ISERROR(INDEX('VISÃO GERAL 2013 e 2014'!$F$6:$F$374,MATCH('GRÁFICO 1'!$B123&amp;'GRÁFICO 1'!E$14,'VISÃO GERAL 2013 e 2014'!$J$6:$J$374,0),0))=TRUE,"-",INDEX('VISÃO GERAL 2013 e 2014'!$F$6:$F$374,MATCH('GRÁFICO 1'!$B123&amp;'GRÁFICO 1'!E$14,'VISÃO GERAL 2013 e 2014'!$J$6:$J$374,0),0))</f>
        <v>REJEIÇÃO</v>
      </c>
      <c r="F123" s="63" t="str">
        <f t="array" ref="F123">IF(ISERROR(INDEX('VISÃO GERAL 2013 e 2014'!$F$6:$F$374,MATCH('GRÁFICO 1'!$B123&amp;'GRÁFICO 1'!F$14,'VISÃO GERAL 2013 e 2014'!$J$6:$J$374,0),0))=TRUE,"-",INDEX('VISÃO GERAL 2013 e 2014'!$F$6:$F$374,MATCH('GRÁFICO 1'!$B123&amp;'GRÁFICO 1'!F$14,'VISÃO GERAL 2013 e 2014'!$J$6:$J$374,0),0))</f>
        <v>APROVADO COM RESSALVA</v>
      </c>
      <c r="G123" s="64">
        <f t="array" ref="G123">INDEX('VISÃO GERAL 2013 e 2014'!$I$6:$I$374,MATCH('GRÁFICO 1'!B123,'VISÃO GERAL 2013 e 2014'!$C$6:$C$374,0),0)</f>
        <v>2</v>
      </c>
      <c r="H123" s="52" t="str">
        <f t="shared" ref="H123:K123" si="107">IF(C123="-","-","")</f>
        <v>-</v>
      </c>
      <c r="I123" s="52" t="str">
        <f t="shared" si="107"/>
        <v>-</v>
      </c>
      <c r="J123" s="52" t="str">
        <f t="shared" si="107"/>
        <v/>
      </c>
      <c r="K123" s="52" t="str">
        <f t="shared" si="107"/>
        <v/>
      </c>
      <c r="L123" s="51"/>
    </row>
    <row r="124" spans="1:12" ht="12.75" customHeight="1">
      <c r="A124" s="51"/>
      <c r="B124" s="63" t="s">
        <v>215</v>
      </c>
      <c r="C124" s="18" t="str">
        <f t="array" ref="C124">IF(ISERROR(INDEX('VISÃO GERAL 2013 e 2014'!$F$6:$F$374,MATCH('GRÁFICO 1'!$B124&amp;'GRÁFICO 1'!C$14,'VISÃO GERAL 2013 e 2014'!$J$6:$J$374,0),0))=TRUE,"-",INDEX('VISÃO GERAL 2013 e 2014'!$F$6:$F$374,MATCH('GRÁFICO 1'!$B124&amp;'GRÁFICO 1'!C$14,'VISÃO GERAL 2013 e 2014'!$J$6:$J$374,0),0))</f>
        <v>-</v>
      </c>
      <c r="D124" s="63" t="str">
        <f t="array" ref="D124">IF(ISERROR(INDEX('VISÃO GERAL 2013 e 2014'!$F$6:$F$374,MATCH('GRÁFICO 1'!$B124&amp;'GRÁFICO 1'!D$14,'VISÃO GERAL 2013 e 2014'!$J$6:$J$374,0),0))=TRUE,"-",INDEX('VISÃO GERAL 2013 e 2014'!$F$6:$F$374,MATCH('GRÁFICO 1'!$B124&amp;'GRÁFICO 1'!D$14,'VISÃO GERAL 2013 e 2014'!$J$6:$J$374,0),0))</f>
        <v>REJEIÇÃO</v>
      </c>
      <c r="E124" s="63" t="str">
        <f t="array" ref="E124">IF(ISERROR(INDEX('VISÃO GERAL 2013 e 2014'!$F$6:$F$374,MATCH('GRÁFICO 1'!$B124&amp;'GRÁFICO 1'!E$14,'VISÃO GERAL 2013 e 2014'!$J$6:$J$374,0),0))=TRUE,"-",INDEX('VISÃO GERAL 2013 e 2014'!$F$6:$F$374,MATCH('GRÁFICO 1'!$B124&amp;'GRÁFICO 1'!E$14,'VISÃO GERAL 2013 e 2014'!$J$6:$J$374,0),0))</f>
        <v>REJEIÇÃO</v>
      </c>
      <c r="F124" s="18" t="str">
        <f t="array" ref="F124">IF(ISERROR(INDEX('VISÃO GERAL 2013 e 2014'!$F$6:$F$374,MATCH('GRÁFICO 1'!$B124&amp;'GRÁFICO 1'!F$14,'VISÃO GERAL 2013 e 2014'!$J$6:$J$374,0),0))=TRUE,"-",INDEX('VISÃO GERAL 2013 e 2014'!$F$6:$F$374,MATCH('GRÁFICO 1'!$B124&amp;'GRÁFICO 1'!F$14,'VISÃO GERAL 2013 e 2014'!$J$6:$J$374,0),0))</f>
        <v>-</v>
      </c>
      <c r="G124" s="64">
        <f t="array" ref="G124">INDEX('VISÃO GERAL 2013 e 2014'!$I$6:$I$374,MATCH('GRÁFICO 1'!B124,'VISÃO GERAL 2013 e 2014'!$C$6:$C$374,0),0)</f>
        <v>2</v>
      </c>
      <c r="H124" s="52" t="str">
        <f t="shared" ref="H124:K124" si="108">IF(C124="-","-","")</f>
        <v>-</v>
      </c>
      <c r="I124" s="52" t="str">
        <f t="shared" si="108"/>
        <v/>
      </c>
      <c r="J124" s="52" t="str">
        <f t="shared" si="108"/>
        <v/>
      </c>
      <c r="K124" s="52" t="str">
        <f t="shared" si="108"/>
        <v>-</v>
      </c>
      <c r="L124" s="51"/>
    </row>
    <row r="125" spans="1:12" ht="12.75" customHeight="1">
      <c r="A125" s="51"/>
      <c r="B125" s="63" t="s">
        <v>170</v>
      </c>
      <c r="C125" s="18" t="str">
        <f t="array" ref="C125">IF(ISERROR(INDEX('VISÃO GERAL 2013 e 2014'!$F$6:$F$374,MATCH('GRÁFICO 1'!$B125&amp;'GRÁFICO 1'!C$14,'VISÃO GERAL 2013 e 2014'!$J$6:$J$374,0),0))=TRUE,"-",INDEX('VISÃO GERAL 2013 e 2014'!$F$6:$F$374,MATCH('GRÁFICO 1'!$B125&amp;'GRÁFICO 1'!C$14,'VISÃO GERAL 2013 e 2014'!$J$6:$J$374,0),0))</f>
        <v>-</v>
      </c>
      <c r="D125" s="63" t="str">
        <f t="array" ref="D125">IF(ISERROR(INDEX('VISÃO GERAL 2013 e 2014'!$F$6:$F$374,MATCH('GRÁFICO 1'!$B125&amp;'GRÁFICO 1'!D$14,'VISÃO GERAL 2013 e 2014'!$J$6:$J$374,0),0))=TRUE,"-",INDEX('VISÃO GERAL 2013 e 2014'!$F$6:$F$374,MATCH('GRÁFICO 1'!$B125&amp;'GRÁFICO 1'!D$14,'VISÃO GERAL 2013 e 2014'!$J$6:$J$374,0),0))</f>
        <v>REJEIÇÃO</v>
      </c>
      <c r="E125" s="63" t="str">
        <f t="array" ref="E125">IF(ISERROR(INDEX('VISÃO GERAL 2013 e 2014'!$F$6:$F$374,MATCH('GRÁFICO 1'!$B125&amp;'GRÁFICO 1'!E$14,'VISÃO GERAL 2013 e 2014'!$J$6:$J$374,0),0))=TRUE,"-",INDEX('VISÃO GERAL 2013 e 2014'!$F$6:$F$374,MATCH('GRÁFICO 1'!$B125&amp;'GRÁFICO 1'!E$14,'VISÃO GERAL 2013 e 2014'!$J$6:$J$374,0),0))</f>
        <v>REJEIÇÃO</v>
      </c>
      <c r="F125" s="18" t="str">
        <f t="array" ref="F125">IF(ISERROR(INDEX('VISÃO GERAL 2013 e 2014'!$F$6:$F$374,MATCH('GRÁFICO 1'!$B125&amp;'GRÁFICO 1'!F$14,'VISÃO GERAL 2013 e 2014'!$J$6:$J$374,0),0))=TRUE,"-",INDEX('VISÃO GERAL 2013 e 2014'!$F$6:$F$374,MATCH('GRÁFICO 1'!$B125&amp;'GRÁFICO 1'!F$14,'VISÃO GERAL 2013 e 2014'!$J$6:$J$374,0),0))</f>
        <v>-</v>
      </c>
      <c r="G125" s="64">
        <f t="array" ref="G125">INDEX('VISÃO GERAL 2013 e 2014'!$I$6:$I$374,MATCH('GRÁFICO 1'!B125,'VISÃO GERAL 2013 e 2014'!$C$6:$C$374,0),0)</f>
        <v>2</v>
      </c>
      <c r="H125" s="52" t="str">
        <f t="shared" ref="H125:K125" si="109">IF(C125="-","-","")</f>
        <v>-</v>
      </c>
      <c r="I125" s="52" t="str">
        <f t="shared" si="109"/>
        <v/>
      </c>
      <c r="J125" s="52" t="str">
        <f t="shared" si="109"/>
        <v/>
      </c>
      <c r="K125" s="52" t="str">
        <f t="shared" si="109"/>
        <v>-</v>
      </c>
      <c r="L125" s="51"/>
    </row>
    <row r="126" spans="1:12" ht="12.75" customHeight="1">
      <c r="A126" s="51"/>
      <c r="B126" s="63" t="s">
        <v>141</v>
      </c>
      <c r="C126" s="18" t="str">
        <f t="array" ref="C126">IF(ISERROR(INDEX('VISÃO GERAL 2013 e 2014'!$F$6:$F$374,MATCH('GRÁFICO 1'!$B126&amp;'GRÁFICO 1'!C$14,'VISÃO GERAL 2013 e 2014'!$J$6:$J$374,0),0))=TRUE,"-",INDEX('VISÃO GERAL 2013 e 2014'!$F$6:$F$374,MATCH('GRÁFICO 1'!$B126&amp;'GRÁFICO 1'!C$14,'VISÃO GERAL 2013 e 2014'!$J$6:$J$374,0),0))</f>
        <v>-</v>
      </c>
      <c r="D126" s="63" t="str">
        <f t="array" ref="D126">IF(ISERROR(INDEX('VISÃO GERAL 2013 e 2014'!$F$6:$F$374,MATCH('GRÁFICO 1'!$B126&amp;'GRÁFICO 1'!D$14,'VISÃO GERAL 2013 e 2014'!$J$6:$J$374,0),0))=TRUE,"-",INDEX('VISÃO GERAL 2013 e 2014'!$F$6:$F$374,MATCH('GRÁFICO 1'!$B126&amp;'GRÁFICO 1'!D$14,'VISÃO GERAL 2013 e 2014'!$J$6:$J$374,0),0))</f>
        <v>APROVADO COM RESSALVA</v>
      </c>
      <c r="E126" s="63" t="str">
        <f t="array" ref="E126">IF(ISERROR(INDEX('VISÃO GERAL 2013 e 2014'!$F$6:$F$374,MATCH('GRÁFICO 1'!$B126&amp;'GRÁFICO 1'!E$14,'VISÃO GERAL 2013 e 2014'!$J$6:$J$374,0),0))=TRUE,"-",INDEX('VISÃO GERAL 2013 e 2014'!$F$6:$F$374,MATCH('GRÁFICO 1'!$B126&amp;'GRÁFICO 1'!E$14,'VISÃO GERAL 2013 e 2014'!$J$6:$J$374,0),0))</f>
        <v>APROVADO COM RESSALVA</v>
      </c>
      <c r="F126" s="18" t="str">
        <f t="array" ref="F126">IF(ISERROR(INDEX('VISÃO GERAL 2013 e 2014'!$F$6:$F$374,MATCH('GRÁFICO 1'!$B126&amp;'GRÁFICO 1'!F$14,'VISÃO GERAL 2013 e 2014'!$J$6:$J$374,0),0))=TRUE,"-",INDEX('VISÃO GERAL 2013 e 2014'!$F$6:$F$374,MATCH('GRÁFICO 1'!$B126&amp;'GRÁFICO 1'!F$14,'VISÃO GERAL 2013 e 2014'!$J$6:$J$374,0),0))</f>
        <v>-</v>
      </c>
      <c r="G126" s="64">
        <f t="array" ref="G126">INDEX('VISÃO GERAL 2013 e 2014'!$I$6:$I$374,MATCH('GRÁFICO 1'!B126,'VISÃO GERAL 2013 e 2014'!$C$6:$C$374,0),0)</f>
        <v>2</v>
      </c>
      <c r="H126" s="52" t="str">
        <f t="shared" ref="H126:K126" si="110">IF(C126="-","-","")</f>
        <v>-</v>
      </c>
      <c r="I126" s="52" t="str">
        <f t="shared" si="110"/>
        <v/>
      </c>
      <c r="J126" s="52" t="str">
        <f t="shared" si="110"/>
        <v/>
      </c>
      <c r="K126" s="52" t="str">
        <f t="shared" si="110"/>
        <v>-</v>
      </c>
      <c r="L126" s="51"/>
    </row>
    <row r="127" spans="1:12" ht="12.75" customHeight="1">
      <c r="A127" s="51"/>
      <c r="B127" s="63" t="s">
        <v>252</v>
      </c>
      <c r="C127" s="18" t="str">
        <f t="array" ref="C127">IF(ISERROR(INDEX('VISÃO GERAL 2013 e 2014'!$F$6:$F$374,MATCH('GRÁFICO 1'!$B127&amp;'GRÁFICO 1'!C$14,'VISÃO GERAL 2013 e 2014'!$J$6:$J$374,0),0))=TRUE,"-",INDEX('VISÃO GERAL 2013 e 2014'!$F$6:$F$374,MATCH('GRÁFICO 1'!$B127&amp;'GRÁFICO 1'!C$14,'VISÃO GERAL 2013 e 2014'!$J$6:$J$374,0),0))</f>
        <v>-</v>
      </c>
      <c r="D127" s="63" t="str">
        <f t="array" ref="D127">IF(ISERROR(INDEX('VISÃO GERAL 2013 e 2014'!$F$6:$F$374,MATCH('GRÁFICO 1'!$B127&amp;'GRÁFICO 1'!D$14,'VISÃO GERAL 2013 e 2014'!$J$6:$J$374,0),0))=TRUE,"-",INDEX('VISÃO GERAL 2013 e 2014'!$F$6:$F$374,MATCH('GRÁFICO 1'!$B127&amp;'GRÁFICO 1'!D$14,'VISÃO GERAL 2013 e 2014'!$J$6:$J$374,0),0))</f>
        <v>REJEIÇÃO</v>
      </c>
      <c r="E127" s="63" t="str">
        <f t="array" ref="E127">IF(ISERROR(INDEX('VISÃO GERAL 2013 e 2014'!$F$6:$F$374,MATCH('GRÁFICO 1'!$B127&amp;'GRÁFICO 1'!E$14,'VISÃO GERAL 2013 e 2014'!$J$6:$J$374,0),0))=TRUE,"-",INDEX('VISÃO GERAL 2013 e 2014'!$F$6:$F$374,MATCH('GRÁFICO 1'!$B127&amp;'GRÁFICO 1'!E$14,'VISÃO GERAL 2013 e 2014'!$J$6:$J$374,0),0))</f>
        <v>REJEIÇÃO</v>
      </c>
      <c r="F127" s="18" t="str">
        <f t="array" ref="F127">IF(ISERROR(INDEX('VISÃO GERAL 2013 e 2014'!$F$6:$F$374,MATCH('GRÁFICO 1'!$B127&amp;'GRÁFICO 1'!F$14,'VISÃO GERAL 2013 e 2014'!$J$6:$J$374,0),0))=TRUE,"-",INDEX('VISÃO GERAL 2013 e 2014'!$F$6:$F$374,MATCH('GRÁFICO 1'!$B127&amp;'GRÁFICO 1'!F$14,'VISÃO GERAL 2013 e 2014'!$J$6:$J$374,0),0))</f>
        <v>-</v>
      </c>
      <c r="G127" s="64">
        <f t="array" ref="G127">INDEX('VISÃO GERAL 2013 e 2014'!$I$6:$I$374,MATCH('GRÁFICO 1'!B127,'VISÃO GERAL 2013 e 2014'!$C$6:$C$374,0),0)</f>
        <v>2</v>
      </c>
      <c r="H127" s="52" t="str">
        <f t="shared" ref="H127:K127" si="111">IF(C127="-","-","")</f>
        <v>-</v>
      </c>
      <c r="I127" s="52" t="str">
        <f t="shared" si="111"/>
        <v/>
      </c>
      <c r="J127" s="52" t="str">
        <f t="shared" si="111"/>
        <v/>
      </c>
      <c r="K127" s="52" t="str">
        <f t="shared" si="111"/>
        <v>-</v>
      </c>
      <c r="L127" s="51"/>
    </row>
    <row r="128" spans="1:12" ht="12.75" customHeight="1">
      <c r="A128" s="51"/>
      <c r="B128" s="63" t="s">
        <v>165</v>
      </c>
      <c r="C128" s="18" t="str">
        <f t="array" ref="C128">IF(ISERROR(INDEX('VISÃO GERAL 2013 e 2014'!$F$6:$F$374,MATCH('GRÁFICO 1'!$B128&amp;'GRÁFICO 1'!C$14,'VISÃO GERAL 2013 e 2014'!$J$6:$J$374,0),0))=TRUE,"-",INDEX('VISÃO GERAL 2013 e 2014'!$F$6:$F$374,MATCH('GRÁFICO 1'!$B128&amp;'GRÁFICO 1'!C$14,'VISÃO GERAL 2013 e 2014'!$J$6:$J$374,0),0))</f>
        <v>-</v>
      </c>
      <c r="D128" s="63" t="str">
        <f t="array" ref="D128">IF(ISERROR(INDEX('VISÃO GERAL 2013 e 2014'!$F$6:$F$374,MATCH('GRÁFICO 1'!$B128&amp;'GRÁFICO 1'!D$14,'VISÃO GERAL 2013 e 2014'!$J$6:$J$374,0),0))=TRUE,"-",INDEX('VISÃO GERAL 2013 e 2014'!$F$6:$F$374,MATCH('GRÁFICO 1'!$B128&amp;'GRÁFICO 1'!D$14,'VISÃO GERAL 2013 e 2014'!$J$6:$J$374,0),0))</f>
        <v>APROVADO COM RESSALVA</v>
      </c>
      <c r="E128" s="63" t="str">
        <f t="array" ref="E128">IF(ISERROR(INDEX('VISÃO GERAL 2013 e 2014'!$F$6:$F$374,MATCH('GRÁFICO 1'!$B128&amp;'GRÁFICO 1'!E$14,'VISÃO GERAL 2013 e 2014'!$J$6:$J$374,0),0))=TRUE,"-",INDEX('VISÃO GERAL 2013 e 2014'!$F$6:$F$374,MATCH('GRÁFICO 1'!$B128&amp;'GRÁFICO 1'!E$14,'VISÃO GERAL 2013 e 2014'!$J$6:$J$374,0),0))</f>
        <v>APROVADO COM RESSALVA</v>
      </c>
      <c r="F128" s="18" t="str">
        <f t="array" ref="F128">IF(ISERROR(INDEX('VISÃO GERAL 2013 e 2014'!$F$6:$F$374,MATCH('GRÁFICO 1'!$B128&amp;'GRÁFICO 1'!F$14,'VISÃO GERAL 2013 e 2014'!$J$6:$J$374,0),0))=TRUE,"-",INDEX('VISÃO GERAL 2013 e 2014'!$F$6:$F$374,MATCH('GRÁFICO 1'!$B128&amp;'GRÁFICO 1'!F$14,'VISÃO GERAL 2013 e 2014'!$J$6:$J$374,0),0))</f>
        <v>-</v>
      </c>
      <c r="G128" s="64">
        <f t="array" ref="G128">INDEX('VISÃO GERAL 2013 e 2014'!$I$6:$I$374,MATCH('GRÁFICO 1'!B128,'VISÃO GERAL 2013 e 2014'!$C$6:$C$374,0),0)</f>
        <v>2</v>
      </c>
      <c r="H128" s="52" t="str">
        <f t="shared" ref="H128:K128" si="112">IF(C128="-","-","")</f>
        <v>-</v>
      </c>
      <c r="I128" s="52" t="str">
        <f t="shared" si="112"/>
        <v/>
      </c>
      <c r="J128" s="52" t="str">
        <f t="shared" si="112"/>
        <v/>
      </c>
      <c r="K128" s="52" t="str">
        <f t="shared" si="112"/>
        <v>-</v>
      </c>
      <c r="L128" s="51"/>
    </row>
    <row r="129" spans="1:12" ht="12.75" customHeight="1">
      <c r="A129" s="51"/>
      <c r="B129" s="63" t="s">
        <v>142</v>
      </c>
      <c r="C129" s="18" t="str">
        <f t="array" ref="C129">IF(ISERROR(INDEX('VISÃO GERAL 2013 e 2014'!$F$6:$F$374,MATCH('GRÁFICO 1'!$B129&amp;'GRÁFICO 1'!C$14,'VISÃO GERAL 2013 e 2014'!$J$6:$J$374,0),0))=TRUE,"-",INDEX('VISÃO GERAL 2013 e 2014'!$F$6:$F$374,MATCH('GRÁFICO 1'!$B129&amp;'GRÁFICO 1'!C$14,'VISÃO GERAL 2013 e 2014'!$J$6:$J$374,0),0))</f>
        <v>-</v>
      </c>
      <c r="D129" s="63" t="str">
        <f t="array" ref="D129">IF(ISERROR(INDEX('VISÃO GERAL 2013 e 2014'!$F$6:$F$374,MATCH('GRÁFICO 1'!$B129&amp;'GRÁFICO 1'!D$14,'VISÃO GERAL 2013 e 2014'!$J$6:$J$374,0),0))=TRUE,"-",INDEX('VISÃO GERAL 2013 e 2014'!$F$6:$F$374,MATCH('GRÁFICO 1'!$B129&amp;'GRÁFICO 1'!D$14,'VISÃO GERAL 2013 e 2014'!$J$6:$J$374,0),0))</f>
        <v>REJEIÇÃO</v>
      </c>
      <c r="E129" s="63" t="str">
        <f t="array" ref="E129">IF(ISERROR(INDEX('VISÃO GERAL 2013 e 2014'!$F$6:$F$374,MATCH('GRÁFICO 1'!$B129&amp;'GRÁFICO 1'!E$14,'VISÃO GERAL 2013 e 2014'!$J$6:$J$374,0),0))=TRUE,"-",INDEX('VISÃO GERAL 2013 e 2014'!$F$6:$F$374,MATCH('GRÁFICO 1'!$B129&amp;'GRÁFICO 1'!E$14,'VISÃO GERAL 2013 e 2014'!$J$6:$J$374,0),0))</f>
        <v>REJEIÇÃO</v>
      </c>
      <c r="F129" s="18" t="str">
        <f t="array" ref="F129">IF(ISERROR(INDEX('VISÃO GERAL 2013 e 2014'!$F$6:$F$374,MATCH('GRÁFICO 1'!$B129&amp;'GRÁFICO 1'!F$14,'VISÃO GERAL 2013 e 2014'!$J$6:$J$374,0),0))=TRUE,"-",INDEX('VISÃO GERAL 2013 e 2014'!$F$6:$F$374,MATCH('GRÁFICO 1'!$B129&amp;'GRÁFICO 1'!F$14,'VISÃO GERAL 2013 e 2014'!$J$6:$J$374,0),0))</f>
        <v>-</v>
      </c>
      <c r="G129" s="64">
        <f t="array" ref="G129">INDEX('VISÃO GERAL 2013 e 2014'!$I$6:$I$374,MATCH('GRÁFICO 1'!B129,'VISÃO GERAL 2013 e 2014'!$C$6:$C$374,0),0)</f>
        <v>2</v>
      </c>
      <c r="H129" s="52" t="str">
        <f t="shared" ref="H129:K129" si="113">IF(C129="-","-","")</f>
        <v>-</v>
      </c>
      <c r="I129" s="52" t="str">
        <f t="shared" si="113"/>
        <v/>
      </c>
      <c r="J129" s="52" t="str">
        <f t="shared" si="113"/>
        <v/>
      </c>
      <c r="K129" s="52" t="str">
        <f t="shared" si="113"/>
        <v>-</v>
      </c>
      <c r="L129" s="51"/>
    </row>
    <row r="130" spans="1:12" ht="12.75" customHeight="1">
      <c r="A130" s="51"/>
      <c r="B130" s="63" t="s">
        <v>199</v>
      </c>
      <c r="C130" s="18" t="str">
        <f t="array" ref="C130">IF(ISERROR(INDEX('VISÃO GERAL 2013 e 2014'!$F$6:$F$374,MATCH('GRÁFICO 1'!$B130&amp;'GRÁFICO 1'!C$14,'VISÃO GERAL 2013 e 2014'!$J$6:$J$374,0),0))=TRUE,"-",INDEX('VISÃO GERAL 2013 e 2014'!$F$6:$F$374,MATCH('GRÁFICO 1'!$B130&amp;'GRÁFICO 1'!C$14,'VISÃO GERAL 2013 e 2014'!$J$6:$J$374,0),0))</f>
        <v>-</v>
      </c>
      <c r="D130" s="63" t="str">
        <f t="array" ref="D130">IF(ISERROR(INDEX('VISÃO GERAL 2013 e 2014'!$F$6:$F$374,MATCH('GRÁFICO 1'!$B130&amp;'GRÁFICO 1'!D$14,'VISÃO GERAL 2013 e 2014'!$J$6:$J$374,0),0))=TRUE,"-",INDEX('VISÃO GERAL 2013 e 2014'!$F$6:$F$374,MATCH('GRÁFICO 1'!$B130&amp;'GRÁFICO 1'!D$14,'VISÃO GERAL 2013 e 2014'!$J$6:$J$374,0),0))</f>
        <v>APROVADO COM RESSALVA</v>
      </c>
      <c r="E130" s="63" t="str">
        <f t="array" ref="E130">IF(ISERROR(INDEX('VISÃO GERAL 2013 e 2014'!$F$6:$F$374,MATCH('GRÁFICO 1'!$B130&amp;'GRÁFICO 1'!E$14,'VISÃO GERAL 2013 e 2014'!$J$6:$J$374,0),0))=TRUE,"-",INDEX('VISÃO GERAL 2013 e 2014'!$F$6:$F$374,MATCH('GRÁFICO 1'!$B130&amp;'GRÁFICO 1'!E$14,'VISÃO GERAL 2013 e 2014'!$J$6:$J$374,0),0))</f>
        <v>APROVADO COM RESSALVA</v>
      </c>
      <c r="F130" s="18" t="str">
        <f t="array" ref="F130">IF(ISERROR(INDEX('VISÃO GERAL 2013 e 2014'!$F$6:$F$374,MATCH('GRÁFICO 1'!$B130&amp;'GRÁFICO 1'!F$14,'VISÃO GERAL 2013 e 2014'!$J$6:$J$374,0),0))=TRUE,"-",INDEX('VISÃO GERAL 2013 e 2014'!$F$6:$F$374,MATCH('GRÁFICO 1'!$B130&amp;'GRÁFICO 1'!F$14,'VISÃO GERAL 2013 e 2014'!$J$6:$J$374,0),0))</f>
        <v>-</v>
      </c>
      <c r="G130" s="64">
        <f t="array" ref="G130">INDEX('VISÃO GERAL 2013 e 2014'!$I$6:$I$374,MATCH('GRÁFICO 1'!B130,'VISÃO GERAL 2013 e 2014'!$C$6:$C$374,0),0)</f>
        <v>2</v>
      </c>
      <c r="H130" s="52" t="str">
        <f t="shared" ref="H130:K130" si="114">IF(C130="-","-","")</f>
        <v>-</v>
      </c>
      <c r="I130" s="52" t="str">
        <f t="shared" si="114"/>
        <v/>
      </c>
      <c r="J130" s="52" t="str">
        <f t="shared" si="114"/>
        <v/>
      </c>
      <c r="K130" s="52" t="str">
        <f t="shared" si="114"/>
        <v>-</v>
      </c>
      <c r="L130" s="51"/>
    </row>
    <row r="131" spans="1:12" ht="12.75" customHeight="1">
      <c r="A131" s="51"/>
      <c r="B131" s="63" t="s">
        <v>253</v>
      </c>
      <c r="C131" s="18" t="str">
        <f t="array" ref="C131">IF(ISERROR(INDEX('VISÃO GERAL 2013 e 2014'!$F$6:$F$374,MATCH('GRÁFICO 1'!$B131&amp;'GRÁFICO 1'!C$14,'VISÃO GERAL 2013 e 2014'!$J$6:$J$374,0),0))=TRUE,"-",INDEX('VISÃO GERAL 2013 e 2014'!$F$6:$F$374,MATCH('GRÁFICO 1'!$B131&amp;'GRÁFICO 1'!C$14,'VISÃO GERAL 2013 e 2014'!$J$6:$J$374,0),0))</f>
        <v>-</v>
      </c>
      <c r="D131" s="63" t="str">
        <f t="array" ref="D131">IF(ISERROR(INDEX('VISÃO GERAL 2013 e 2014'!$F$6:$F$374,MATCH('GRÁFICO 1'!$B131&amp;'GRÁFICO 1'!D$14,'VISÃO GERAL 2013 e 2014'!$J$6:$J$374,0),0))=TRUE,"-",INDEX('VISÃO GERAL 2013 e 2014'!$F$6:$F$374,MATCH('GRÁFICO 1'!$B131&amp;'GRÁFICO 1'!D$14,'VISÃO GERAL 2013 e 2014'!$J$6:$J$374,0),0))</f>
        <v>REJEIÇÃO</v>
      </c>
      <c r="E131" s="63" t="str">
        <f t="array" ref="E131">IF(ISERROR(INDEX('VISÃO GERAL 2013 e 2014'!$F$6:$F$374,MATCH('GRÁFICO 1'!$B131&amp;'GRÁFICO 1'!E$14,'VISÃO GERAL 2013 e 2014'!$J$6:$J$374,0),0))=TRUE,"-",INDEX('VISÃO GERAL 2013 e 2014'!$F$6:$F$374,MATCH('GRÁFICO 1'!$B131&amp;'GRÁFICO 1'!E$14,'VISÃO GERAL 2013 e 2014'!$J$6:$J$374,0),0))</f>
        <v>REJEIÇÃO</v>
      </c>
      <c r="F131" s="18" t="str">
        <f t="array" ref="F131">IF(ISERROR(INDEX('VISÃO GERAL 2013 e 2014'!$F$6:$F$374,MATCH('GRÁFICO 1'!$B131&amp;'GRÁFICO 1'!F$14,'VISÃO GERAL 2013 e 2014'!$J$6:$J$374,0),0))=TRUE,"-",INDEX('VISÃO GERAL 2013 e 2014'!$F$6:$F$374,MATCH('GRÁFICO 1'!$B131&amp;'GRÁFICO 1'!F$14,'VISÃO GERAL 2013 e 2014'!$J$6:$J$374,0),0))</f>
        <v>-</v>
      </c>
      <c r="G131" s="64">
        <f t="array" ref="G131">INDEX('VISÃO GERAL 2013 e 2014'!$I$6:$I$374,MATCH('GRÁFICO 1'!B131,'VISÃO GERAL 2013 e 2014'!$C$6:$C$374,0),0)</f>
        <v>2</v>
      </c>
      <c r="H131" s="52" t="str">
        <f t="shared" ref="H131:K131" si="115">IF(C131="-","-","")</f>
        <v>-</v>
      </c>
      <c r="I131" s="52" t="str">
        <f t="shared" si="115"/>
        <v/>
      </c>
      <c r="J131" s="52" t="str">
        <f t="shared" si="115"/>
        <v/>
      </c>
      <c r="K131" s="52" t="str">
        <f t="shared" si="115"/>
        <v>-</v>
      </c>
      <c r="L131" s="51"/>
    </row>
    <row r="132" spans="1:12" ht="12.75" customHeight="1">
      <c r="A132" s="51"/>
      <c r="B132" s="63" t="s">
        <v>222</v>
      </c>
      <c r="C132" s="18" t="str">
        <f t="array" ref="C132">IF(ISERROR(INDEX('VISÃO GERAL 2013 e 2014'!$F$6:$F$374,MATCH('GRÁFICO 1'!$B132&amp;'GRÁFICO 1'!C$14,'VISÃO GERAL 2013 e 2014'!$J$6:$J$374,0),0))=TRUE,"-",INDEX('VISÃO GERAL 2013 e 2014'!$F$6:$F$374,MATCH('GRÁFICO 1'!$B132&amp;'GRÁFICO 1'!C$14,'VISÃO GERAL 2013 e 2014'!$J$6:$J$374,0),0))</f>
        <v>-</v>
      </c>
      <c r="D132" s="63" t="str">
        <f t="array" ref="D132">IF(ISERROR(INDEX('VISÃO GERAL 2013 e 2014'!$F$6:$F$374,MATCH('GRÁFICO 1'!$B132&amp;'GRÁFICO 1'!D$14,'VISÃO GERAL 2013 e 2014'!$J$6:$J$374,0),0))=TRUE,"-",INDEX('VISÃO GERAL 2013 e 2014'!$F$6:$F$374,MATCH('GRÁFICO 1'!$B132&amp;'GRÁFICO 1'!D$14,'VISÃO GERAL 2013 e 2014'!$J$6:$J$374,0),0))</f>
        <v>REJEIÇÃO</v>
      </c>
      <c r="E132" s="63" t="str">
        <f t="array" ref="E132">IF(ISERROR(INDEX('VISÃO GERAL 2013 e 2014'!$F$6:$F$374,MATCH('GRÁFICO 1'!$B132&amp;'GRÁFICO 1'!E$14,'VISÃO GERAL 2013 e 2014'!$J$6:$J$374,0),0))=TRUE,"-",INDEX('VISÃO GERAL 2013 e 2014'!$F$6:$F$374,MATCH('GRÁFICO 1'!$B132&amp;'GRÁFICO 1'!E$14,'VISÃO GERAL 2013 e 2014'!$J$6:$J$374,0),0))</f>
        <v>APROVADO COM RESSALVA</v>
      </c>
      <c r="F132" s="18" t="str">
        <f t="array" ref="F132">IF(ISERROR(INDEX('VISÃO GERAL 2013 e 2014'!$F$6:$F$374,MATCH('GRÁFICO 1'!$B132&amp;'GRÁFICO 1'!F$14,'VISÃO GERAL 2013 e 2014'!$J$6:$J$374,0),0))=TRUE,"-",INDEX('VISÃO GERAL 2013 e 2014'!$F$6:$F$374,MATCH('GRÁFICO 1'!$B132&amp;'GRÁFICO 1'!F$14,'VISÃO GERAL 2013 e 2014'!$J$6:$J$374,0),0))</f>
        <v>-</v>
      </c>
      <c r="G132" s="64">
        <f t="array" ref="G132">INDEX('VISÃO GERAL 2013 e 2014'!$I$6:$I$374,MATCH('GRÁFICO 1'!B132,'VISÃO GERAL 2013 e 2014'!$C$6:$C$374,0),0)</f>
        <v>2</v>
      </c>
      <c r="H132" s="52" t="str">
        <f t="shared" ref="H132:K132" si="116">IF(C132="-","-","")</f>
        <v>-</v>
      </c>
      <c r="I132" s="52" t="str">
        <f t="shared" si="116"/>
        <v/>
      </c>
      <c r="J132" s="52" t="str">
        <f t="shared" si="116"/>
        <v/>
      </c>
      <c r="K132" s="52" t="str">
        <f t="shared" si="116"/>
        <v>-</v>
      </c>
      <c r="L132" s="51"/>
    </row>
    <row r="133" spans="1:12" ht="12.75" customHeight="1">
      <c r="A133" s="51"/>
      <c r="B133" s="63" t="s">
        <v>231</v>
      </c>
      <c r="C133" s="18" t="str">
        <f t="array" ref="C133">IF(ISERROR(INDEX('VISÃO GERAL 2013 e 2014'!$F$6:$F$374,MATCH('GRÁFICO 1'!$B133&amp;'GRÁFICO 1'!C$14,'VISÃO GERAL 2013 e 2014'!$J$6:$J$374,0),0))=TRUE,"-",INDEX('VISÃO GERAL 2013 e 2014'!$F$6:$F$374,MATCH('GRÁFICO 1'!$B133&amp;'GRÁFICO 1'!C$14,'VISÃO GERAL 2013 e 2014'!$J$6:$J$374,0),0))</f>
        <v>-</v>
      </c>
      <c r="D133" s="63" t="str">
        <f t="array" ref="D133">IF(ISERROR(INDEX('VISÃO GERAL 2013 e 2014'!$F$6:$F$374,MATCH('GRÁFICO 1'!$B133&amp;'GRÁFICO 1'!D$14,'VISÃO GERAL 2013 e 2014'!$J$6:$J$374,0),0))=TRUE,"-",INDEX('VISÃO GERAL 2013 e 2014'!$F$6:$F$374,MATCH('GRÁFICO 1'!$B133&amp;'GRÁFICO 1'!D$14,'VISÃO GERAL 2013 e 2014'!$J$6:$J$374,0),0))</f>
        <v>REJEIÇÃO</v>
      </c>
      <c r="E133" s="63" t="str">
        <f t="array" ref="E133">IF(ISERROR(INDEX('VISÃO GERAL 2013 e 2014'!$F$6:$F$374,MATCH('GRÁFICO 1'!$B133&amp;'GRÁFICO 1'!E$14,'VISÃO GERAL 2013 e 2014'!$J$6:$J$374,0),0))=TRUE,"-",INDEX('VISÃO GERAL 2013 e 2014'!$F$6:$F$374,MATCH('GRÁFICO 1'!$B133&amp;'GRÁFICO 1'!E$14,'VISÃO GERAL 2013 e 2014'!$J$6:$J$374,0),0))</f>
        <v>APROVADO COM RESSALVA</v>
      </c>
      <c r="F133" s="18" t="str">
        <f t="array" ref="F133">IF(ISERROR(INDEX('VISÃO GERAL 2013 e 2014'!$F$6:$F$374,MATCH('GRÁFICO 1'!$B133&amp;'GRÁFICO 1'!F$14,'VISÃO GERAL 2013 e 2014'!$J$6:$J$374,0),0))=TRUE,"-",INDEX('VISÃO GERAL 2013 e 2014'!$F$6:$F$374,MATCH('GRÁFICO 1'!$B133&amp;'GRÁFICO 1'!F$14,'VISÃO GERAL 2013 e 2014'!$J$6:$J$374,0),0))</f>
        <v>-</v>
      </c>
      <c r="G133" s="64">
        <f t="array" ref="G133">INDEX('VISÃO GERAL 2013 e 2014'!$I$6:$I$374,MATCH('GRÁFICO 1'!B133,'VISÃO GERAL 2013 e 2014'!$C$6:$C$374,0),0)</f>
        <v>2</v>
      </c>
      <c r="H133" s="52" t="str">
        <f t="shared" ref="H133:K133" si="117">IF(C133="-","-","")</f>
        <v>-</v>
      </c>
      <c r="I133" s="52" t="str">
        <f t="shared" si="117"/>
        <v/>
      </c>
      <c r="J133" s="52" t="str">
        <f t="shared" si="117"/>
        <v/>
      </c>
      <c r="K133" s="52" t="str">
        <f t="shared" si="117"/>
        <v>-</v>
      </c>
      <c r="L133" s="51"/>
    </row>
    <row r="134" spans="1:12" ht="12.75" customHeight="1">
      <c r="A134" s="51"/>
      <c r="B134" s="63" t="s">
        <v>180</v>
      </c>
      <c r="C134" s="18" t="str">
        <f t="array" ref="C134">IF(ISERROR(INDEX('VISÃO GERAL 2013 e 2014'!$F$6:$F$374,MATCH('GRÁFICO 1'!$B134&amp;'GRÁFICO 1'!C$14,'VISÃO GERAL 2013 e 2014'!$J$6:$J$374,0),0))=TRUE,"-",INDEX('VISÃO GERAL 2013 e 2014'!$F$6:$F$374,MATCH('GRÁFICO 1'!$B134&amp;'GRÁFICO 1'!C$14,'VISÃO GERAL 2013 e 2014'!$J$6:$J$374,0),0))</f>
        <v>-</v>
      </c>
      <c r="D134" s="63" t="str">
        <f t="array" ref="D134">IF(ISERROR(INDEX('VISÃO GERAL 2013 e 2014'!$F$6:$F$374,MATCH('GRÁFICO 1'!$B134&amp;'GRÁFICO 1'!D$14,'VISÃO GERAL 2013 e 2014'!$J$6:$J$374,0),0))=TRUE,"-",INDEX('VISÃO GERAL 2013 e 2014'!$F$6:$F$374,MATCH('GRÁFICO 1'!$B134&amp;'GRÁFICO 1'!D$14,'VISÃO GERAL 2013 e 2014'!$J$6:$J$374,0),0))</f>
        <v>APROVADO COM RESSALVA</v>
      </c>
      <c r="E134" s="63" t="str">
        <f t="array" ref="E134">IF(ISERROR(INDEX('VISÃO GERAL 2013 e 2014'!$F$6:$F$374,MATCH('GRÁFICO 1'!$B134&amp;'GRÁFICO 1'!E$14,'VISÃO GERAL 2013 e 2014'!$J$6:$J$374,0),0))=TRUE,"-",INDEX('VISÃO GERAL 2013 e 2014'!$F$6:$F$374,MATCH('GRÁFICO 1'!$B134&amp;'GRÁFICO 1'!E$14,'VISÃO GERAL 2013 e 2014'!$J$6:$J$374,0),0))</f>
        <v>REJEIÇÃO</v>
      </c>
      <c r="F134" s="18" t="str">
        <f t="array" ref="F134">IF(ISERROR(INDEX('VISÃO GERAL 2013 e 2014'!$F$6:$F$374,MATCH('GRÁFICO 1'!$B134&amp;'GRÁFICO 1'!F$14,'VISÃO GERAL 2013 e 2014'!$J$6:$J$374,0),0))=TRUE,"-",INDEX('VISÃO GERAL 2013 e 2014'!$F$6:$F$374,MATCH('GRÁFICO 1'!$B134&amp;'GRÁFICO 1'!F$14,'VISÃO GERAL 2013 e 2014'!$J$6:$J$374,0),0))</f>
        <v>-</v>
      </c>
      <c r="G134" s="64">
        <f t="array" ref="G134">INDEX('VISÃO GERAL 2013 e 2014'!$I$6:$I$374,MATCH('GRÁFICO 1'!B134,'VISÃO GERAL 2013 e 2014'!$C$6:$C$374,0),0)</f>
        <v>2</v>
      </c>
      <c r="H134" s="52" t="str">
        <f t="shared" ref="H134:K134" si="118">IF(C134="-","-","")</f>
        <v>-</v>
      </c>
      <c r="I134" s="52" t="str">
        <f t="shared" si="118"/>
        <v/>
      </c>
      <c r="J134" s="52" t="str">
        <f t="shared" si="118"/>
        <v/>
      </c>
      <c r="K134" s="52" t="str">
        <f t="shared" si="118"/>
        <v>-</v>
      </c>
      <c r="L134" s="51"/>
    </row>
    <row r="135" spans="1:12" ht="12.75" customHeight="1">
      <c r="A135" s="51"/>
      <c r="B135" s="63" t="s">
        <v>167</v>
      </c>
      <c r="C135" s="18" t="str">
        <f t="array" ref="C135">IF(ISERROR(INDEX('VISÃO GERAL 2013 e 2014'!$F$6:$F$374,MATCH('GRÁFICO 1'!$B135&amp;'GRÁFICO 1'!C$14,'VISÃO GERAL 2013 e 2014'!$J$6:$J$374,0),0))=TRUE,"-",INDEX('VISÃO GERAL 2013 e 2014'!$F$6:$F$374,MATCH('GRÁFICO 1'!$B135&amp;'GRÁFICO 1'!C$14,'VISÃO GERAL 2013 e 2014'!$J$6:$J$374,0),0))</f>
        <v>-</v>
      </c>
      <c r="D135" s="63" t="str">
        <f t="array" ref="D135">IF(ISERROR(INDEX('VISÃO GERAL 2013 e 2014'!$F$6:$F$374,MATCH('GRÁFICO 1'!$B135&amp;'GRÁFICO 1'!D$14,'VISÃO GERAL 2013 e 2014'!$J$6:$J$374,0),0))=TRUE,"-",INDEX('VISÃO GERAL 2013 e 2014'!$F$6:$F$374,MATCH('GRÁFICO 1'!$B135&amp;'GRÁFICO 1'!D$14,'VISÃO GERAL 2013 e 2014'!$J$6:$J$374,0),0))</f>
        <v>APROVADO COM RESSALVA</v>
      </c>
      <c r="E135" s="18" t="str">
        <f t="array" ref="E135">IF(ISERROR(INDEX('VISÃO GERAL 2013 e 2014'!$F$6:$F$374,MATCH('GRÁFICO 1'!$B135&amp;'GRÁFICO 1'!E$14,'VISÃO GERAL 2013 e 2014'!$J$6:$J$374,0),0))=TRUE,"-",INDEX('VISÃO GERAL 2013 e 2014'!$F$6:$F$374,MATCH('GRÁFICO 1'!$B135&amp;'GRÁFICO 1'!E$14,'VISÃO GERAL 2013 e 2014'!$J$6:$J$374,0),0))</f>
        <v>-</v>
      </c>
      <c r="F135" s="63" t="str">
        <f t="array" ref="F135">IF(ISERROR(INDEX('VISÃO GERAL 2013 e 2014'!$F$6:$F$374,MATCH('GRÁFICO 1'!$B135&amp;'GRÁFICO 1'!F$14,'VISÃO GERAL 2013 e 2014'!$J$6:$J$374,0),0))=TRUE,"-",INDEX('VISÃO GERAL 2013 e 2014'!$F$6:$F$374,MATCH('GRÁFICO 1'!$B135&amp;'GRÁFICO 1'!F$14,'VISÃO GERAL 2013 e 2014'!$J$6:$J$374,0),0))</f>
        <v>APROVADO COM RESSALVA</v>
      </c>
      <c r="G135" s="64">
        <f t="array" ref="G135">INDEX('VISÃO GERAL 2013 e 2014'!$I$6:$I$374,MATCH('GRÁFICO 1'!B135,'VISÃO GERAL 2013 e 2014'!$C$6:$C$374,0),0)</f>
        <v>2</v>
      </c>
      <c r="H135" s="52" t="str">
        <f t="shared" ref="H135:K135" si="119">IF(C135="-","-","")</f>
        <v>-</v>
      </c>
      <c r="I135" s="52" t="str">
        <f t="shared" si="119"/>
        <v/>
      </c>
      <c r="J135" s="52" t="str">
        <f t="shared" si="119"/>
        <v>-</v>
      </c>
      <c r="K135" s="52" t="str">
        <f t="shared" si="119"/>
        <v/>
      </c>
      <c r="L135" s="51"/>
    </row>
    <row r="136" spans="1:12" ht="12.75" customHeight="1">
      <c r="A136" s="51"/>
      <c r="B136" s="63" t="s">
        <v>230</v>
      </c>
      <c r="C136" s="18" t="str">
        <f t="array" ref="C136">IF(ISERROR(INDEX('VISÃO GERAL 2013 e 2014'!$F$6:$F$374,MATCH('GRÁFICO 1'!$B136&amp;'GRÁFICO 1'!C$14,'VISÃO GERAL 2013 e 2014'!$J$6:$J$374,0),0))=TRUE,"-",INDEX('VISÃO GERAL 2013 e 2014'!$F$6:$F$374,MATCH('GRÁFICO 1'!$B136&amp;'GRÁFICO 1'!C$14,'VISÃO GERAL 2013 e 2014'!$J$6:$J$374,0),0))</f>
        <v>-</v>
      </c>
      <c r="D136" s="63" t="str">
        <f t="array" ref="D136">IF(ISERROR(INDEX('VISÃO GERAL 2013 e 2014'!$F$6:$F$374,MATCH('GRÁFICO 1'!$B136&amp;'GRÁFICO 1'!D$14,'VISÃO GERAL 2013 e 2014'!$J$6:$J$374,0),0))=TRUE,"-",INDEX('VISÃO GERAL 2013 e 2014'!$F$6:$F$374,MATCH('GRÁFICO 1'!$B136&amp;'GRÁFICO 1'!D$14,'VISÃO GERAL 2013 e 2014'!$J$6:$J$374,0),0))</f>
        <v>REJEIÇÃO</v>
      </c>
      <c r="E136" s="63" t="str">
        <f t="array" ref="E136">IF(ISERROR(INDEX('VISÃO GERAL 2013 e 2014'!$F$6:$F$374,MATCH('GRÁFICO 1'!$B136&amp;'GRÁFICO 1'!E$14,'VISÃO GERAL 2013 e 2014'!$J$6:$J$374,0),0))=TRUE,"-",INDEX('VISÃO GERAL 2013 e 2014'!$F$6:$F$374,MATCH('GRÁFICO 1'!$B136&amp;'GRÁFICO 1'!E$14,'VISÃO GERAL 2013 e 2014'!$J$6:$J$374,0),0))</f>
        <v>REJEIÇÃO</v>
      </c>
      <c r="F136" s="18" t="str">
        <f t="array" ref="F136">IF(ISERROR(INDEX('VISÃO GERAL 2013 e 2014'!$F$6:$F$374,MATCH('GRÁFICO 1'!$B136&amp;'GRÁFICO 1'!F$14,'VISÃO GERAL 2013 e 2014'!$J$6:$J$374,0),0))=TRUE,"-",INDEX('VISÃO GERAL 2013 e 2014'!$F$6:$F$374,MATCH('GRÁFICO 1'!$B136&amp;'GRÁFICO 1'!F$14,'VISÃO GERAL 2013 e 2014'!$J$6:$J$374,0),0))</f>
        <v>-</v>
      </c>
      <c r="G136" s="64">
        <f t="array" ref="G136">INDEX('VISÃO GERAL 2013 e 2014'!$I$6:$I$374,MATCH('GRÁFICO 1'!B136,'VISÃO GERAL 2013 e 2014'!$C$6:$C$374,0),0)</f>
        <v>2</v>
      </c>
      <c r="H136" s="52" t="str">
        <f t="shared" ref="H136:K136" si="120">IF(C136="-","-","")</f>
        <v>-</v>
      </c>
      <c r="I136" s="52" t="str">
        <f t="shared" si="120"/>
        <v/>
      </c>
      <c r="J136" s="52" t="str">
        <f t="shared" si="120"/>
        <v/>
      </c>
      <c r="K136" s="52" t="str">
        <f t="shared" si="120"/>
        <v>-</v>
      </c>
      <c r="L136" s="51"/>
    </row>
    <row r="137" spans="1:12" ht="12.75" customHeight="1">
      <c r="A137" s="51"/>
      <c r="B137" s="63" t="s">
        <v>234</v>
      </c>
      <c r="C137" s="18" t="str">
        <f t="array" ref="C137">IF(ISERROR(INDEX('VISÃO GERAL 2013 e 2014'!$F$6:$F$374,MATCH('GRÁFICO 1'!$B137&amp;'GRÁFICO 1'!C$14,'VISÃO GERAL 2013 e 2014'!$J$6:$J$374,0),0))=TRUE,"-",INDEX('VISÃO GERAL 2013 e 2014'!$F$6:$F$374,MATCH('GRÁFICO 1'!$B137&amp;'GRÁFICO 1'!C$14,'VISÃO GERAL 2013 e 2014'!$J$6:$J$374,0),0))</f>
        <v>-</v>
      </c>
      <c r="D137" s="63" t="str">
        <f t="array" ref="D137">IF(ISERROR(INDEX('VISÃO GERAL 2013 e 2014'!$F$6:$F$374,MATCH('GRÁFICO 1'!$B137&amp;'GRÁFICO 1'!D$14,'VISÃO GERAL 2013 e 2014'!$J$6:$J$374,0),0))=TRUE,"-",INDEX('VISÃO GERAL 2013 e 2014'!$F$6:$F$374,MATCH('GRÁFICO 1'!$B137&amp;'GRÁFICO 1'!D$14,'VISÃO GERAL 2013 e 2014'!$J$6:$J$374,0),0))</f>
        <v>APROVADO COM RESSALVA</v>
      </c>
      <c r="E137" s="63" t="str">
        <f t="array" ref="E137">IF(ISERROR(INDEX('VISÃO GERAL 2013 e 2014'!$F$6:$F$374,MATCH('GRÁFICO 1'!$B137&amp;'GRÁFICO 1'!E$14,'VISÃO GERAL 2013 e 2014'!$J$6:$J$374,0),0))=TRUE,"-",INDEX('VISÃO GERAL 2013 e 2014'!$F$6:$F$374,MATCH('GRÁFICO 1'!$B137&amp;'GRÁFICO 1'!E$14,'VISÃO GERAL 2013 e 2014'!$J$6:$J$374,0),0))</f>
        <v>REJEIÇÃO</v>
      </c>
      <c r="F137" s="18" t="str">
        <f t="array" ref="F137">IF(ISERROR(INDEX('VISÃO GERAL 2013 e 2014'!$F$6:$F$374,MATCH('GRÁFICO 1'!$B137&amp;'GRÁFICO 1'!F$14,'VISÃO GERAL 2013 e 2014'!$J$6:$J$374,0),0))=TRUE,"-",INDEX('VISÃO GERAL 2013 e 2014'!$F$6:$F$374,MATCH('GRÁFICO 1'!$B137&amp;'GRÁFICO 1'!F$14,'VISÃO GERAL 2013 e 2014'!$J$6:$J$374,0),0))</f>
        <v>-</v>
      </c>
      <c r="G137" s="64">
        <f t="array" ref="G137">INDEX('VISÃO GERAL 2013 e 2014'!$I$6:$I$374,MATCH('GRÁFICO 1'!B137,'VISÃO GERAL 2013 e 2014'!$C$6:$C$374,0),0)</f>
        <v>2</v>
      </c>
      <c r="H137" s="52" t="str">
        <f t="shared" ref="H137:K137" si="121">IF(C137="-","-","")</f>
        <v>-</v>
      </c>
      <c r="I137" s="52" t="str">
        <f t="shared" si="121"/>
        <v/>
      </c>
      <c r="J137" s="52" t="str">
        <f t="shared" si="121"/>
        <v/>
      </c>
      <c r="K137" s="52" t="str">
        <f t="shared" si="121"/>
        <v>-</v>
      </c>
      <c r="L137" s="51"/>
    </row>
    <row r="138" spans="1:12" ht="12.75" customHeight="1">
      <c r="A138" s="51"/>
      <c r="B138" s="63" t="s">
        <v>185</v>
      </c>
      <c r="C138" s="18" t="str">
        <f t="array" ref="C138">IF(ISERROR(INDEX('VISÃO GERAL 2013 e 2014'!$F$6:$F$374,MATCH('GRÁFICO 1'!$B138&amp;'GRÁFICO 1'!C$14,'VISÃO GERAL 2013 e 2014'!$J$6:$J$374,0),0))=TRUE,"-",INDEX('VISÃO GERAL 2013 e 2014'!$F$6:$F$374,MATCH('GRÁFICO 1'!$B138&amp;'GRÁFICO 1'!C$14,'VISÃO GERAL 2013 e 2014'!$J$6:$J$374,0),0))</f>
        <v>-</v>
      </c>
      <c r="D138" s="63" t="str">
        <f t="array" ref="D138">IF(ISERROR(INDEX('VISÃO GERAL 2013 e 2014'!$F$6:$F$374,MATCH('GRÁFICO 1'!$B138&amp;'GRÁFICO 1'!D$14,'VISÃO GERAL 2013 e 2014'!$J$6:$J$374,0),0))=TRUE,"-",INDEX('VISÃO GERAL 2013 e 2014'!$F$6:$F$374,MATCH('GRÁFICO 1'!$B138&amp;'GRÁFICO 1'!D$14,'VISÃO GERAL 2013 e 2014'!$J$6:$J$374,0),0))</f>
        <v>APROVADO COM RESSALVA</v>
      </c>
      <c r="E138" s="63" t="str">
        <f t="array" ref="E138">IF(ISERROR(INDEX('VISÃO GERAL 2013 e 2014'!$F$6:$F$374,MATCH('GRÁFICO 1'!$B138&amp;'GRÁFICO 1'!E$14,'VISÃO GERAL 2013 e 2014'!$J$6:$J$374,0),0))=TRUE,"-",INDEX('VISÃO GERAL 2013 e 2014'!$F$6:$F$374,MATCH('GRÁFICO 1'!$B138&amp;'GRÁFICO 1'!E$14,'VISÃO GERAL 2013 e 2014'!$J$6:$J$374,0),0))</f>
        <v>APROVADO COM RESSALVA</v>
      </c>
      <c r="F138" s="18" t="str">
        <f t="array" ref="F138">IF(ISERROR(INDEX('VISÃO GERAL 2013 e 2014'!$F$6:$F$374,MATCH('GRÁFICO 1'!$B138&amp;'GRÁFICO 1'!F$14,'VISÃO GERAL 2013 e 2014'!$J$6:$J$374,0),0))=TRUE,"-",INDEX('VISÃO GERAL 2013 e 2014'!$F$6:$F$374,MATCH('GRÁFICO 1'!$B138&amp;'GRÁFICO 1'!F$14,'VISÃO GERAL 2013 e 2014'!$J$6:$J$374,0),0))</f>
        <v>-</v>
      </c>
      <c r="G138" s="64">
        <f t="array" ref="G138">INDEX('VISÃO GERAL 2013 e 2014'!$I$6:$I$374,MATCH('GRÁFICO 1'!B138,'VISÃO GERAL 2013 e 2014'!$C$6:$C$374,0),0)</f>
        <v>2</v>
      </c>
      <c r="H138" s="52" t="str">
        <f t="shared" ref="H138:K138" si="122">IF(C138="-","-","")</f>
        <v>-</v>
      </c>
      <c r="I138" s="52" t="str">
        <f t="shared" si="122"/>
        <v/>
      </c>
      <c r="J138" s="52" t="str">
        <f t="shared" si="122"/>
        <v/>
      </c>
      <c r="K138" s="52" t="str">
        <f t="shared" si="122"/>
        <v>-</v>
      </c>
      <c r="L138" s="51"/>
    </row>
    <row r="139" spans="1:12" ht="12.75" customHeight="1">
      <c r="A139" s="51"/>
      <c r="B139" s="63" t="s">
        <v>254</v>
      </c>
      <c r="C139" s="18" t="str">
        <f t="array" ref="C139">IF(ISERROR(INDEX('VISÃO GERAL 2013 e 2014'!$F$6:$F$374,MATCH('GRÁFICO 1'!$B139&amp;'GRÁFICO 1'!C$14,'VISÃO GERAL 2013 e 2014'!$J$6:$J$374,0),0))=TRUE,"-",INDEX('VISÃO GERAL 2013 e 2014'!$F$6:$F$374,MATCH('GRÁFICO 1'!$B139&amp;'GRÁFICO 1'!C$14,'VISÃO GERAL 2013 e 2014'!$J$6:$J$374,0),0))</f>
        <v>-</v>
      </c>
      <c r="D139" s="63" t="str">
        <f t="array" ref="D139">IF(ISERROR(INDEX('VISÃO GERAL 2013 e 2014'!$F$6:$F$374,MATCH('GRÁFICO 1'!$B139&amp;'GRÁFICO 1'!D$14,'VISÃO GERAL 2013 e 2014'!$J$6:$J$374,0),0))=TRUE,"-",INDEX('VISÃO GERAL 2013 e 2014'!$F$6:$F$374,MATCH('GRÁFICO 1'!$B139&amp;'GRÁFICO 1'!D$14,'VISÃO GERAL 2013 e 2014'!$J$6:$J$374,0),0))</f>
        <v>APROVADO COM RESSALVA</v>
      </c>
      <c r="E139" s="63" t="str">
        <f t="array" ref="E139">IF(ISERROR(INDEX('VISÃO GERAL 2013 e 2014'!$F$6:$F$374,MATCH('GRÁFICO 1'!$B139&amp;'GRÁFICO 1'!E$14,'VISÃO GERAL 2013 e 2014'!$J$6:$J$374,0),0))=TRUE,"-",INDEX('VISÃO GERAL 2013 e 2014'!$F$6:$F$374,MATCH('GRÁFICO 1'!$B139&amp;'GRÁFICO 1'!E$14,'VISÃO GERAL 2013 e 2014'!$J$6:$J$374,0),0))</f>
        <v>REJEIÇÃO</v>
      </c>
      <c r="F139" s="63" t="str">
        <f t="array" ref="F139">IF(ISERROR(INDEX('VISÃO GERAL 2013 e 2014'!$F$6:$F$374,MATCH('GRÁFICO 1'!$B139&amp;'GRÁFICO 1'!F$14,'VISÃO GERAL 2013 e 2014'!$J$6:$J$374,0),0))=TRUE,"-",INDEX('VISÃO GERAL 2013 e 2014'!$F$6:$F$374,MATCH('GRÁFICO 1'!$B139&amp;'GRÁFICO 1'!F$14,'VISÃO GERAL 2013 e 2014'!$J$6:$J$374,0),0))</f>
        <v>REJEIÇÃO</v>
      </c>
      <c r="G139" s="64">
        <f t="array" ref="G139">INDEX('VISÃO GERAL 2013 e 2014'!$I$6:$I$374,MATCH('GRÁFICO 1'!B139,'VISÃO GERAL 2013 e 2014'!$C$6:$C$374,0),0)</f>
        <v>2</v>
      </c>
      <c r="H139" s="52" t="str">
        <f t="shared" ref="H139:K139" si="123">IF(C139="-","-","")</f>
        <v>-</v>
      </c>
      <c r="I139" s="52" t="str">
        <f t="shared" si="123"/>
        <v/>
      </c>
      <c r="J139" s="52" t="str">
        <f t="shared" si="123"/>
        <v/>
      </c>
      <c r="K139" s="52" t="str">
        <f t="shared" si="123"/>
        <v/>
      </c>
      <c r="L139" s="51"/>
    </row>
    <row r="140" spans="1:12" ht="12.75" customHeight="1">
      <c r="A140" s="51"/>
      <c r="B140" s="63" t="s">
        <v>52</v>
      </c>
      <c r="C140" s="63" t="str">
        <f t="array" ref="C140">IF(ISERROR(INDEX('VISÃO GERAL 2013 e 2014'!$F$6:$F$374,MATCH('GRÁFICO 1'!$B140&amp;'GRÁFICO 1'!C$14,'VISÃO GERAL 2013 e 2014'!$J$6:$J$374,0),0))=TRUE,"-",INDEX('VISÃO GERAL 2013 e 2014'!$F$6:$F$374,MATCH('GRÁFICO 1'!$B140&amp;'GRÁFICO 1'!C$14,'VISÃO GERAL 2013 e 2014'!$J$6:$J$374,0),0))</f>
        <v>APROVADO COM RESSALVA</v>
      </c>
      <c r="D140" s="63" t="str">
        <f t="array" ref="D140">IF(ISERROR(INDEX('VISÃO GERAL 2013 e 2014'!$F$6:$F$374,MATCH('GRÁFICO 1'!$B140&amp;'GRÁFICO 1'!D$14,'VISÃO GERAL 2013 e 2014'!$J$6:$J$374,0),0))=TRUE,"-",INDEX('VISÃO GERAL 2013 e 2014'!$F$6:$F$374,MATCH('GRÁFICO 1'!$B140&amp;'GRÁFICO 1'!D$14,'VISÃO GERAL 2013 e 2014'!$J$6:$J$374,0),0))</f>
        <v>APROVADO COM RESSALVA</v>
      </c>
      <c r="E140" s="18" t="str">
        <f t="array" ref="E140">IF(ISERROR(INDEX('VISÃO GERAL 2013 e 2014'!$F$6:$F$374,MATCH('GRÁFICO 1'!$B140&amp;'GRÁFICO 1'!E$14,'VISÃO GERAL 2013 e 2014'!$J$6:$J$374,0),0))=TRUE,"-",INDEX('VISÃO GERAL 2013 e 2014'!$F$6:$F$374,MATCH('GRÁFICO 1'!$B140&amp;'GRÁFICO 1'!E$14,'VISÃO GERAL 2013 e 2014'!$J$6:$J$374,0),0))</f>
        <v>-</v>
      </c>
      <c r="F140" s="18" t="str">
        <f t="array" ref="F140">IF(ISERROR(INDEX('VISÃO GERAL 2013 e 2014'!$F$6:$F$374,MATCH('GRÁFICO 1'!$B140&amp;'GRÁFICO 1'!F$14,'VISÃO GERAL 2013 e 2014'!$J$6:$J$374,0),0))=TRUE,"-",INDEX('VISÃO GERAL 2013 e 2014'!$F$6:$F$374,MATCH('GRÁFICO 1'!$B140&amp;'GRÁFICO 1'!F$14,'VISÃO GERAL 2013 e 2014'!$J$6:$J$374,0),0))</f>
        <v>-</v>
      </c>
      <c r="G140" s="64">
        <f t="array" ref="G140">INDEX('VISÃO GERAL 2013 e 2014'!$I$6:$I$374,MATCH('GRÁFICO 1'!B140,'VISÃO GERAL 2013 e 2014'!$C$6:$C$374,0),0)</f>
        <v>2</v>
      </c>
      <c r="H140" s="52" t="str">
        <f t="shared" ref="H140:K140" si="124">IF(C140="-","-","")</f>
        <v/>
      </c>
      <c r="I140" s="52" t="str">
        <f t="shared" si="124"/>
        <v/>
      </c>
      <c r="J140" s="52" t="str">
        <f t="shared" si="124"/>
        <v>-</v>
      </c>
      <c r="K140" s="52" t="str">
        <f t="shared" si="124"/>
        <v>-</v>
      </c>
      <c r="L140" s="51"/>
    </row>
    <row r="141" spans="1:12" ht="12.75" customHeight="1">
      <c r="A141" s="51"/>
      <c r="B141" s="63" t="s">
        <v>255</v>
      </c>
      <c r="C141" s="18" t="str">
        <f t="array" ref="C141">IF(ISERROR(INDEX('VISÃO GERAL 2013 e 2014'!$F$6:$F$374,MATCH('GRÁFICO 1'!$B141&amp;'GRÁFICO 1'!C$14,'VISÃO GERAL 2013 e 2014'!$J$6:$J$374,0),0))=TRUE,"-",INDEX('VISÃO GERAL 2013 e 2014'!$F$6:$F$374,MATCH('GRÁFICO 1'!$B141&amp;'GRÁFICO 1'!C$14,'VISÃO GERAL 2013 e 2014'!$J$6:$J$374,0),0))</f>
        <v>-</v>
      </c>
      <c r="D141" s="63" t="str">
        <f t="array" ref="D141">IF(ISERROR(INDEX('VISÃO GERAL 2013 e 2014'!$F$6:$F$374,MATCH('GRÁFICO 1'!$B141&amp;'GRÁFICO 1'!D$14,'VISÃO GERAL 2013 e 2014'!$J$6:$J$374,0),0))=TRUE,"-",INDEX('VISÃO GERAL 2013 e 2014'!$F$6:$F$374,MATCH('GRÁFICO 1'!$B141&amp;'GRÁFICO 1'!D$14,'VISÃO GERAL 2013 e 2014'!$J$6:$J$374,0),0))</f>
        <v>APROVADO COM RESSALVA</v>
      </c>
      <c r="E141" s="63" t="str">
        <f t="array" ref="E141">IF(ISERROR(INDEX('VISÃO GERAL 2013 e 2014'!$F$6:$F$374,MATCH('GRÁFICO 1'!$B141&amp;'GRÁFICO 1'!E$14,'VISÃO GERAL 2013 e 2014'!$J$6:$J$374,0),0))=TRUE,"-",INDEX('VISÃO GERAL 2013 e 2014'!$F$6:$F$374,MATCH('GRÁFICO 1'!$B141&amp;'GRÁFICO 1'!E$14,'VISÃO GERAL 2013 e 2014'!$J$6:$J$374,0),0))</f>
        <v>REJEIÇÃO</v>
      </c>
      <c r="F141" s="18" t="str">
        <f t="array" ref="F141">IF(ISERROR(INDEX('VISÃO GERAL 2013 e 2014'!$F$6:$F$374,MATCH('GRÁFICO 1'!$B141&amp;'GRÁFICO 1'!F$14,'VISÃO GERAL 2013 e 2014'!$J$6:$J$374,0),0))=TRUE,"-",INDEX('VISÃO GERAL 2013 e 2014'!$F$6:$F$374,MATCH('GRÁFICO 1'!$B141&amp;'GRÁFICO 1'!F$14,'VISÃO GERAL 2013 e 2014'!$J$6:$J$374,0),0))</f>
        <v>-</v>
      </c>
      <c r="G141" s="64">
        <f t="array" ref="G141">INDEX('VISÃO GERAL 2013 e 2014'!$I$6:$I$374,MATCH('GRÁFICO 1'!B141,'VISÃO GERAL 2013 e 2014'!$C$6:$C$374,0),0)</f>
        <v>2</v>
      </c>
      <c r="H141" s="52" t="str">
        <f t="shared" ref="H141:K141" si="125">IF(C141="-","-","")</f>
        <v>-</v>
      </c>
      <c r="I141" s="52" t="str">
        <f t="shared" si="125"/>
        <v/>
      </c>
      <c r="J141" s="52" t="str">
        <f t="shared" si="125"/>
        <v/>
      </c>
      <c r="K141" s="52" t="str">
        <f t="shared" si="125"/>
        <v>-</v>
      </c>
      <c r="L141" s="51"/>
    </row>
    <row r="142" spans="1:12" ht="12.75" customHeight="1">
      <c r="A142" s="51"/>
      <c r="B142" s="63" t="s">
        <v>149</v>
      </c>
      <c r="C142" s="18" t="str">
        <f t="array" ref="C142">IF(ISERROR(INDEX('VISÃO GERAL 2013 e 2014'!$F$6:$F$374,MATCH('GRÁFICO 1'!$B142&amp;'GRÁFICO 1'!C$14,'VISÃO GERAL 2013 e 2014'!$J$6:$J$374,0),0))=TRUE,"-",INDEX('VISÃO GERAL 2013 e 2014'!$F$6:$F$374,MATCH('GRÁFICO 1'!$B142&amp;'GRÁFICO 1'!C$14,'VISÃO GERAL 2013 e 2014'!$J$6:$J$374,0),0))</f>
        <v>-</v>
      </c>
      <c r="D142" s="63" t="str">
        <f t="array" ref="D142">IF(ISERROR(INDEX('VISÃO GERAL 2013 e 2014'!$F$6:$F$374,MATCH('GRÁFICO 1'!$B142&amp;'GRÁFICO 1'!D$14,'VISÃO GERAL 2013 e 2014'!$J$6:$J$374,0),0))=TRUE,"-",INDEX('VISÃO GERAL 2013 e 2014'!$F$6:$F$374,MATCH('GRÁFICO 1'!$B142&amp;'GRÁFICO 1'!D$14,'VISÃO GERAL 2013 e 2014'!$J$6:$J$374,0),0))</f>
        <v>APROVADO COM RESSALVA</v>
      </c>
      <c r="E142" s="63" t="str">
        <f t="array" ref="E142">IF(ISERROR(INDEX('VISÃO GERAL 2013 e 2014'!$F$6:$F$374,MATCH('GRÁFICO 1'!$B142&amp;'GRÁFICO 1'!E$14,'VISÃO GERAL 2013 e 2014'!$J$6:$J$374,0),0))=TRUE,"-",INDEX('VISÃO GERAL 2013 e 2014'!$F$6:$F$374,MATCH('GRÁFICO 1'!$B142&amp;'GRÁFICO 1'!E$14,'VISÃO GERAL 2013 e 2014'!$J$6:$J$374,0),0))</f>
        <v>APROVADO COM RESSALVA</v>
      </c>
      <c r="F142" s="18" t="str">
        <f t="array" ref="F142">IF(ISERROR(INDEX('VISÃO GERAL 2013 e 2014'!$F$6:$F$374,MATCH('GRÁFICO 1'!$B142&amp;'GRÁFICO 1'!F$14,'VISÃO GERAL 2013 e 2014'!$J$6:$J$374,0),0))=TRUE,"-",INDEX('VISÃO GERAL 2013 e 2014'!$F$6:$F$374,MATCH('GRÁFICO 1'!$B142&amp;'GRÁFICO 1'!F$14,'VISÃO GERAL 2013 e 2014'!$J$6:$J$374,0),0))</f>
        <v>-</v>
      </c>
      <c r="G142" s="64">
        <f t="array" ref="G142">INDEX('VISÃO GERAL 2013 e 2014'!$I$6:$I$374,MATCH('GRÁFICO 1'!B142,'VISÃO GERAL 2013 e 2014'!$C$6:$C$374,0),0)</f>
        <v>2</v>
      </c>
      <c r="H142" s="52" t="str">
        <f t="shared" ref="H142:K142" si="126">IF(C142="-","-","")</f>
        <v>-</v>
      </c>
      <c r="I142" s="52" t="str">
        <f t="shared" si="126"/>
        <v/>
      </c>
      <c r="J142" s="52" t="str">
        <f t="shared" si="126"/>
        <v/>
      </c>
      <c r="K142" s="52" t="str">
        <f t="shared" si="126"/>
        <v>-</v>
      </c>
      <c r="L142" s="51"/>
    </row>
    <row r="143" spans="1:12" ht="12.75" customHeight="1">
      <c r="A143" s="51"/>
      <c r="B143" s="63" t="s">
        <v>74</v>
      </c>
      <c r="C143" s="63" t="str">
        <f t="array" ref="C143">IF(ISERROR(INDEX('VISÃO GERAL 2013 e 2014'!$F$6:$F$374,MATCH('GRÁFICO 1'!$B143&amp;'GRÁFICO 1'!C$14,'VISÃO GERAL 2013 e 2014'!$J$6:$J$374,0),0))=TRUE,"-",INDEX('VISÃO GERAL 2013 e 2014'!$F$6:$F$374,MATCH('GRÁFICO 1'!$B143&amp;'GRÁFICO 1'!C$14,'VISÃO GERAL 2013 e 2014'!$J$6:$J$374,0),0))</f>
        <v>REJEIÇÃO</v>
      </c>
      <c r="D143" s="63" t="str">
        <f t="array" ref="D143">IF(ISERROR(INDEX('VISÃO GERAL 2013 e 2014'!$F$6:$F$374,MATCH('GRÁFICO 1'!$B143&amp;'GRÁFICO 1'!D$14,'VISÃO GERAL 2013 e 2014'!$J$6:$J$374,0),0))=TRUE,"-",INDEX('VISÃO GERAL 2013 e 2014'!$F$6:$F$374,MATCH('GRÁFICO 1'!$B143&amp;'GRÁFICO 1'!D$14,'VISÃO GERAL 2013 e 2014'!$J$6:$J$374,0),0))</f>
        <v>REJEIÇÃO</v>
      </c>
      <c r="E143" s="18" t="str">
        <f t="array" ref="E143">IF(ISERROR(INDEX('VISÃO GERAL 2013 e 2014'!$F$6:$F$374,MATCH('GRÁFICO 1'!$B143&amp;'GRÁFICO 1'!E$14,'VISÃO GERAL 2013 e 2014'!$J$6:$J$374,0),0))=TRUE,"-",INDEX('VISÃO GERAL 2013 e 2014'!$F$6:$F$374,MATCH('GRÁFICO 1'!$B143&amp;'GRÁFICO 1'!E$14,'VISÃO GERAL 2013 e 2014'!$J$6:$J$374,0),0))</f>
        <v>-</v>
      </c>
      <c r="F143" s="63" t="str">
        <f t="array" ref="F143">IF(ISERROR(INDEX('VISÃO GERAL 2013 e 2014'!$F$6:$F$374,MATCH('GRÁFICO 1'!$B143&amp;'GRÁFICO 1'!F$14,'VISÃO GERAL 2013 e 2014'!$J$6:$J$374,0),0))=TRUE,"-",INDEX('VISÃO GERAL 2013 e 2014'!$F$6:$F$374,MATCH('GRÁFICO 1'!$B143&amp;'GRÁFICO 1'!F$14,'VISÃO GERAL 2013 e 2014'!$J$6:$J$374,0),0))</f>
        <v>APROVADO COM RESSALVA</v>
      </c>
      <c r="G143" s="64">
        <f t="array" ref="G143">INDEX('VISÃO GERAL 2013 e 2014'!$I$6:$I$374,MATCH('GRÁFICO 1'!B143,'VISÃO GERAL 2013 e 2014'!$C$6:$C$374,0),0)</f>
        <v>2</v>
      </c>
      <c r="H143" s="52" t="str">
        <f t="shared" ref="H143:K143" si="127">IF(C143="-","-","")</f>
        <v/>
      </c>
      <c r="I143" s="52" t="str">
        <f t="shared" si="127"/>
        <v/>
      </c>
      <c r="J143" s="52" t="str">
        <f t="shared" si="127"/>
        <v>-</v>
      </c>
      <c r="K143" s="52" t="str">
        <f t="shared" si="127"/>
        <v/>
      </c>
      <c r="L143" s="51"/>
    </row>
    <row r="144" spans="1:12" ht="12.75" customHeight="1">
      <c r="A144" s="51"/>
      <c r="B144" s="63" t="s">
        <v>194</v>
      </c>
      <c r="C144" s="18" t="str">
        <f t="array" ref="C144">IF(ISERROR(INDEX('VISÃO GERAL 2013 e 2014'!$F$6:$F$374,MATCH('GRÁFICO 1'!$B144&amp;'GRÁFICO 1'!C$14,'VISÃO GERAL 2013 e 2014'!$J$6:$J$374,0),0))=TRUE,"-",INDEX('VISÃO GERAL 2013 e 2014'!$F$6:$F$374,MATCH('GRÁFICO 1'!$B144&amp;'GRÁFICO 1'!C$14,'VISÃO GERAL 2013 e 2014'!$J$6:$J$374,0),0))</f>
        <v>-</v>
      </c>
      <c r="D144" s="63" t="str">
        <f t="array" ref="D144">IF(ISERROR(INDEX('VISÃO GERAL 2013 e 2014'!$F$6:$F$374,MATCH('GRÁFICO 1'!$B144&amp;'GRÁFICO 1'!D$14,'VISÃO GERAL 2013 e 2014'!$J$6:$J$374,0),0))=TRUE,"-",INDEX('VISÃO GERAL 2013 e 2014'!$F$6:$F$374,MATCH('GRÁFICO 1'!$B144&amp;'GRÁFICO 1'!D$14,'VISÃO GERAL 2013 e 2014'!$J$6:$J$374,0),0))</f>
        <v>REJEIÇÃO</v>
      </c>
      <c r="E144" s="63" t="str">
        <f t="array" ref="E144">IF(ISERROR(INDEX('VISÃO GERAL 2013 e 2014'!$F$6:$F$374,MATCH('GRÁFICO 1'!$B144&amp;'GRÁFICO 1'!E$14,'VISÃO GERAL 2013 e 2014'!$J$6:$J$374,0),0))=TRUE,"-",INDEX('VISÃO GERAL 2013 e 2014'!$F$6:$F$374,MATCH('GRÁFICO 1'!$B144&amp;'GRÁFICO 1'!E$14,'VISÃO GERAL 2013 e 2014'!$J$6:$J$374,0),0))</f>
        <v>REJEIÇÃO</v>
      </c>
      <c r="F144" s="18" t="str">
        <f t="array" ref="F144">IF(ISERROR(INDEX('VISÃO GERAL 2013 e 2014'!$F$6:$F$374,MATCH('GRÁFICO 1'!$B144&amp;'GRÁFICO 1'!F$14,'VISÃO GERAL 2013 e 2014'!$J$6:$J$374,0),0))=TRUE,"-",INDEX('VISÃO GERAL 2013 e 2014'!$F$6:$F$374,MATCH('GRÁFICO 1'!$B144&amp;'GRÁFICO 1'!F$14,'VISÃO GERAL 2013 e 2014'!$J$6:$J$374,0),0))</f>
        <v>-</v>
      </c>
      <c r="G144" s="64">
        <f t="array" ref="G144">INDEX('VISÃO GERAL 2013 e 2014'!$I$6:$I$374,MATCH('GRÁFICO 1'!B144,'VISÃO GERAL 2013 e 2014'!$C$6:$C$374,0),0)</f>
        <v>2</v>
      </c>
      <c r="H144" s="52" t="str">
        <f t="shared" ref="H144:K144" si="128">IF(C144="-","-","")</f>
        <v>-</v>
      </c>
      <c r="I144" s="52" t="str">
        <f t="shared" si="128"/>
        <v/>
      </c>
      <c r="J144" s="52" t="str">
        <f t="shared" si="128"/>
        <v/>
      </c>
      <c r="K144" s="52" t="str">
        <f t="shared" si="128"/>
        <v>-</v>
      </c>
      <c r="L144" s="51"/>
    </row>
    <row r="145" spans="1:12" ht="12.75" customHeight="1">
      <c r="A145" s="51"/>
      <c r="B145" s="63" t="s">
        <v>77</v>
      </c>
      <c r="C145" s="63" t="str">
        <f t="array" ref="C145">IF(ISERROR(INDEX('VISÃO GERAL 2013 e 2014'!$F$6:$F$374,MATCH('GRÁFICO 1'!$B145&amp;'GRÁFICO 1'!C$14,'VISÃO GERAL 2013 e 2014'!$J$6:$J$374,0),0))=TRUE,"-",INDEX('VISÃO GERAL 2013 e 2014'!$F$6:$F$374,MATCH('GRÁFICO 1'!$B145&amp;'GRÁFICO 1'!C$14,'VISÃO GERAL 2013 e 2014'!$J$6:$J$374,0),0))</f>
        <v>APROVADO COM RESSALVA</v>
      </c>
      <c r="D145" s="63" t="str">
        <f t="array" ref="D145">IF(ISERROR(INDEX('VISÃO GERAL 2013 e 2014'!$F$6:$F$374,MATCH('GRÁFICO 1'!$B145&amp;'GRÁFICO 1'!D$14,'VISÃO GERAL 2013 e 2014'!$J$6:$J$374,0),0))=TRUE,"-",INDEX('VISÃO GERAL 2013 e 2014'!$F$6:$F$374,MATCH('GRÁFICO 1'!$B145&amp;'GRÁFICO 1'!D$14,'VISÃO GERAL 2013 e 2014'!$J$6:$J$374,0),0))</f>
        <v>APROVADO COM RESSALVA</v>
      </c>
      <c r="E145" s="18" t="str">
        <f t="array" ref="E145">IF(ISERROR(INDEX('VISÃO GERAL 2013 e 2014'!$F$6:$F$374,MATCH('GRÁFICO 1'!$B145&amp;'GRÁFICO 1'!E$14,'VISÃO GERAL 2013 e 2014'!$J$6:$J$374,0),0))=TRUE,"-",INDEX('VISÃO GERAL 2013 e 2014'!$F$6:$F$374,MATCH('GRÁFICO 1'!$B145&amp;'GRÁFICO 1'!E$14,'VISÃO GERAL 2013 e 2014'!$J$6:$J$374,0),0))</f>
        <v>-</v>
      </c>
      <c r="F145" s="18" t="str">
        <f t="array" ref="F145">IF(ISERROR(INDEX('VISÃO GERAL 2013 e 2014'!$F$6:$F$374,MATCH('GRÁFICO 1'!$B145&amp;'GRÁFICO 1'!F$14,'VISÃO GERAL 2013 e 2014'!$J$6:$J$374,0),0))=TRUE,"-",INDEX('VISÃO GERAL 2013 e 2014'!$F$6:$F$374,MATCH('GRÁFICO 1'!$B145&amp;'GRÁFICO 1'!F$14,'VISÃO GERAL 2013 e 2014'!$J$6:$J$374,0),0))</f>
        <v>-</v>
      </c>
      <c r="G145" s="64">
        <f t="array" ref="G145">INDEX('VISÃO GERAL 2013 e 2014'!$I$6:$I$374,MATCH('GRÁFICO 1'!B145,'VISÃO GERAL 2013 e 2014'!$C$6:$C$374,0),0)</f>
        <v>2</v>
      </c>
      <c r="H145" s="52" t="str">
        <f t="shared" ref="H145:K145" si="129">IF(C145="-","-","")</f>
        <v/>
      </c>
      <c r="I145" s="52" t="str">
        <f t="shared" si="129"/>
        <v/>
      </c>
      <c r="J145" s="52" t="str">
        <f t="shared" si="129"/>
        <v>-</v>
      </c>
      <c r="K145" s="52" t="str">
        <f t="shared" si="129"/>
        <v>-</v>
      </c>
      <c r="L145" s="51"/>
    </row>
    <row r="146" spans="1:12" ht="12.75" customHeight="1">
      <c r="A146" s="51"/>
      <c r="B146" s="63" t="s">
        <v>171</v>
      </c>
      <c r="C146" s="18" t="str">
        <f t="array" ref="C146">IF(ISERROR(INDEX('VISÃO GERAL 2013 e 2014'!$F$6:$F$374,MATCH('GRÁFICO 1'!$B146&amp;'GRÁFICO 1'!C$14,'VISÃO GERAL 2013 e 2014'!$J$6:$J$374,0),0))=TRUE,"-",INDEX('VISÃO GERAL 2013 e 2014'!$F$6:$F$374,MATCH('GRÁFICO 1'!$B146&amp;'GRÁFICO 1'!C$14,'VISÃO GERAL 2013 e 2014'!$J$6:$J$374,0),0))</f>
        <v>-</v>
      </c>
      <c r="D146" s="63" t="str">
        <f t="array" ref="D146">IF(ISERROR(INDEX('VISÃO GERAL 2013 e 2014'!$F$6:$F$374,MATCH('GRÁFICO 1'!$B146&amp;'GRÁFICO 1'!D$14,'VISÃO GERAL 2013 e 2014'!$J$6:$J$374,0),0))=TRUE,"-",INDEX('VISÃO GERAL 2013 e 2014'!$F$6:$F$374,MATCH('GRÁFICO 1'!$B146&amp;'GRÁFICO 1'!D$14,'VISÃO GERAL 2013 e 2014'!$J$6:$J$374,0),0))</f>
        <v>REJEIÇÃO</v>
      </c>
      <c r="E146" s="63" t="str">
        <f t="array" ref="E146">IF(ISERROR(INDEX('VISÃO GERAL 2013 e 2014'!$F$6:$F$374,MATCH('GRÁFICO 1'!$B146&amp;'GRÁFICO 1'!E$14,'VISÃO GERAL 2013 e 2014'!$J$6:$J$374,0),0))=TRUE,"-",INDEX('VISÃO GERAL 2013 e 2014'!$F$6:$F$374,MATCH('GRÁFICO 1'!$B146&amp;'GRÁFICO 1'!E$14,'VISÃO GERAL 2013 e 2014'!$J$6:$J$374,0),0))</f>
        <v>REJEIÇÃO</v>
      </c>
      <c r="F146" s="18" t="str">
        <f t="array" ref="F146">IF(ISERROR(INDEX('VISÃO GERAL 2013 e 2014'!$F$6:$F$374,MATCH('GRÁFICO 1'!$B146&amp;'GRÁFICO 1'!F$14,'VISÃO GERAL 2013 e 2014'!$J$6:$J$374,0),0))=TRUE,"-",INDEX('VISÃO GERAL 2013 e 2014'!$F$6:$F$374,MATCH('GRÁFICO 1'!$B146&amp;'GRÁFICO 1'!F$14,'VISÃO GERAL 2013 e 2014'!$J$6:$J$374,0),0))</f>
        <v>-</v>
      </c>
      <c r="G146" s="64">
        <f t="array" ref="G146">INDEX('VISÃO GERAL 2013 e 2014'!$I$6:$I$374,MATCH('GRÁFICO 1'!B146,'VISÃO GERAL 2013 e 2014'!$C$6:$C$374,0),0)</f>
        <v>2</v>
      </c>
      <c r="H146" s="52" t="str">
        <f t="shared" ref="H146:K146" si="130">IF(C146="-","-","")</f>
        <v>-</v>
      </c>
      <c r="I146" s="52" t="str">
        <f t="shared" si="130"/>
        <v/>
      </c>
      <c r="J146" s="52" t="str">
        <f t="shared" si="130"/>
        <v/>
      </c>
      <c r="K146" s="52" t="str">
        <f t="shared" si="130"/>
        <v>-</v>
      </c>
      <c r="L146" s="51"/>
    </row>
    <row r="147" spans="1:12" ht="12.75" customHeight="1">
      <c r="A147" s="51"/>
      <c r="B147" s="63" t="s">
        <v>212</v>
      </c>
      <c r="C147" s="18" t="str">
        <f t="array" ref="C147">IF(ISERROR(INDEX('VISÃO GERAL 2013 e 2014'!$F$6:$F$374,MATCH('GRÁFICO 1'!$B147&amp;'GRÁFICO 1'!C$14,'VISÃO GERAL 2013 e 2014'!$J$6:$J$374,0),0))=TRUE,"-",INDEX('VISÃO GERAL 2013 e 2014'!$F$6:$F$374,MATCH('GRÁFICO 1'!$B147&amp;'GRÁFICO 1'!C$14,'VISÃO GERAL 2013 e 2014'!$J$6:$J$374,0),0))</f>
        <v>-</v>
      </c>
      <c r="D147" s="63" t="str">
        <f t="array" ref="D147">IF(ISERROR(INDEX('VISÃO GERAL 2013 e 2014'!$F$6:$F$374,MATCH('GRÁFICO 1'!$B147&amp;'GRÁFICO 1'!D$14,'VISÃO GERAL 2013 e 2014'!$J$6:$J$374,0),0))=TRUE,"-",INDEX('VISÃO GERAL 2013 e 2014'!$F$6:$F$374,MATCH('GRÁFICO 1'!$B147&amp;'GRÁFICO 1'!D$14,'VISÃO GERAL 2013 e 2014'!$J$6:$J$374,0),0))</f>
        <v>REJEIÇÃO</v>
      </c>
      <c r="E147" s="63" t="str">
        <f t="array" ref="E147">IF(ISERROR(INDEX('VISÃO GERAL 2013 e 2014'!$F$6:$F$374,MATCH('GRÁFICO 1'!$B147&amp;'GRÁFICO 1'!E$14,'VISÃO GERAL 2013 e 2014'!$J$6:$J$374,0),0))=TRUE,"-",INDEX('VISÃO GERAL 2013 e 2014'!$F$6:$F$374,MATCH('GRÁFICO 1'!$B147&amp;'GRÁFICO 1'!E$14,'VISÃO GERAL 2013 e 2014'!$J$6:$J$374,0),0))</f>
        <v>REJEIÇÃO</v>
      </c>
      <c r="F147" s="18" t="str">
        <f t="array" ref="F147">IF(ISERROR(INDEX('VISÃO GERAL 2013 e 2014'!$F$6:$F$374,MATCH('GRÁFICO 1'!$B147&amp;'GRÁFICO 1'!F$14,'VISÃO GERAL 2013 e 2014'!$J$6:$J$374,0),0))=TRUE,"-",INDEX('VISÃO GERAL 2013 e 2014'!$F$6:$F$374,MATCH('GRÁFICO 1'!$B147&amp;'GRÁFICO 1'!F$14,'VISÃO GERAL 2013 e 2014'!$J$6:$J$374,0),0))</f>
        <v>-</v>
      </c>
      <c r="G147" s="64">
        <f t="array" ref="G147">INDEX('VISÃO GERAL 2013 e 2014'!$I$6:$I$374,MATCH('GRÁFICO 1'!B147,'VISÃO GERAL 2013 e 2014'!$C$6:$C$374,0),0)</f>
        <v>2</v>
      </c>
      <c r="H147" s="52" t="str">
        <f t="shared" ref="H147:K147" si="131">IF(C147="-","-","")</f>
        <v>-</v>
      </c>
      <c r="I147" s="52" t="str">
        <f t="shared" si="131"/>
        <v/>
      </c>
      <c r="J147" s="52" t="str">
        <f t="shared" si="131"/>
        <v/>
      </c>
      <c r="K147" s="52" t="str">
        <f t="shared" si="131"/>
        <v>-</v>
      </c>
      <c r="L147" s="51"/>
    </row>
    <row r="148" spans="1:12" ht="12.75" customHeight="1">
      <c r="A148" s="51"/>
      <c r="B148" s="63" t="s">
        <v>169</v>
      </c>
      <c r="C148" s="18" t="str">
        <f t="array" ref="C148">IF(ISERROR(INDEX('VISÃO GERAL 2013 e 2014'!$F$6:$F$374,MATCH('GRÁFICO 1'!$B148&amp;'GRÁFICO 1'!C$14,'VISÃO GERAL 2013 e 2014'!$J$6:$J$374,0),0))=TRUE,"-",INDEX('VISÃO GERAL 2013 e 2014'!$F$6:$F$374,MATCH('GRÁFICO 1'!$B148&amp;'GRÁFICO 1'!C$14,'VISÃO GERAL 2013 e 2014'!$J$6:$J$374,0),0))</f>
        <v>-</v>
      </c>
      <c r="D148" s="63" t="str">
        <f t="array" ref="D148">IF(ISERROR(INDEX('VISÃO GERAL 2013 e 2014'!$F$6:$F$374,MATCH('GRÁFICO 1'!$B148&amp;'GRÁFICO 1'!D$14,'VISÃO GERAL 2013 e 2014'!$J$6:$J$374,0),0))=TRUE,"-",INDEX('VISÃO GERAL 2013 e 2014'!$F$6:$F$374,MATCH('GRÁFICO 1'!$B148&amp;'GRÁFICO 1'!D$14,'VISÃO GERAL 2013 e 2014'!$J$6:$J$374,0),0))</f>
        <v>APROVADO COM RESSALVA</v>
      </c>
      <c r="E148" s="63" t="str">
        <f t="array" ref="E148">IF(ISERROR(INDEX('VISÃO GERAL 2013 e 2014'!$F$6:$F$374,MATCH('GRÁFICO 1'!$B148&amp;'GRÁFICO 1'!E$14,'VISÃO GERAL 2013 e 2014'!$J$6:$J$374,0),0))=TRUE,"-",INDEX('VISÃO GERAL 2013 e 2014'!$F$6:$F$374,MATCH('GRÁFICO 1'!$B148&amp;'GRÁFICO 1'!E$14,'VISÃO GERAL 2013 e 2014'!$J$6:$J$374,0),0))</f>
        <v>APROVADO COM RESSALVA</v>
      </c>
      <c r="F148" s="18" t="str">
        <f t="array" ref="F148">IF(ISERROR(INDEX('VISÃO GERAL 2013 e 2014'!$F$6:$F$374,MATCH('GRÁFICO 1'!$B148&amp;'GRÁFICO 1'!F$14,'VISÃO GERAL 2013 e 2014'!$J$6:$J$374,0),0))=TRUE,"-",INDEX('VISÃO GERAL 2013 e 2014'!$F$6:$F$374,MATCH('GRÁFICO 1'!$B148&amp;'GRÁFICO 1'!F$14,'VISÃO GERAL 2013 e 2014'!$J$6:$J$374,0),0))</f>
        <v>-</v>
      </c>
      <c r="G148" s="64">
        <f t="array" ref="G148">INDEX('VISÃO GERAL 2013 e 2014'!$I$6:$I$374,MATCH('GRÁFICO 1'!B148,'VISÃO GERAL 2013 e 2014'!$C$6:$C$374,0),0)</f>
        <v>2</v>
      </c>
      <c r="H148" s="52" t="str">
        <f t="shared" ref="H148:K148" si="132">IF(C148="-","-","")</f>
        <v>-</v>
      </c>
      <c r="I148" s="52" t="str">
        <f t="shared" si="132"/>
        <v/>
      </c>
      <c r="J148" s="52" t="str">
        <f t="shared" si="132"/>
        <v/>
      </c>
      <c r="K148" s="52" t="str">
        <f t="shared" si="132"/>
        <v>-</v>
      </c>
      <c r="L148" s="51"/>
    </row>
    <row r="149" spans="1:12" ht="12.75" customHeight="1">
      <c r="A149" s="51"/>
      <c r="B149" s="63" t="s">
        <v>159</v>
      </c>
      <c r="C149" s="18" t="str">
        <f t="array" ref="C149">IF(ISERROR(INDEX('VISÃO GERAL 2013 e 2014'!$F$6:$F$374,MATCH('GRÁFICO 1'!$B149&amp;'GRÁFICO 1'!C$14,'VISÃO GERAL 2013 e 2014'!$J$6:$J$374,0),0))=TRUE,"-",INDEX('VISÃO GERAL 2013 e 2014'!$F$6:$F$374,MATCH('GRÁFICO 1'!$B149&amp;'GRÁFICO 1'!C$14,'VISÃO GERAL 2013 e 2014'!$J$6:$J$374,0),0))</f>
        <v>-</v>
      </c>
      <c r="D149" s="63" t="str">
        <f t="array" ref="D149">IF(ISERROR(INDEX('VISÃO GERAL 2013 e 2014'!$F$6:$F$374,MATCH('GRÁFICO 1'!$B149&amp;'GRÁFICO 1'!D$14,'VISÃO GERAL 2013 e 2014'!$J$6:$J$374,0),0))=TRUE,"-",INDEX('VISÃO GERAL 2013 e 2014'!$F$6:$F$374,MATCH('GRÁFICO 1'!$B149&amp;'GRÁFICO 1'!D$14,'VISÃO GERAL 2013 e 2014'!$J$6:$J$374,0),0))</f>
        <v>APROVADO COM RESSALVA</v>
      </c>
      <c r="E149" s="63" t="str">
        <f t="array" ref="E149">IF(ISERROR(INDEX('VISÃO GERAL 2013 e 2014'!$F$6:$F$374,MATCH('GRÁFICO 1'!$B149&amp;'GRÁFICO 1'!E$14,'VISÃO GERAL 2013 e 2014'!$J$6:$J$374,0),0))=TRUE,"-",INDEX('VISÃO GERAL 2013 e 2014'!$F$6:$F$374,MATCH('GRÁFICO 1'!$B149&amp;'GRÁFICO 1'!E$14,'VISÃO GERAL 2013 e 2014'!$J$6:$J$374,0),0))</f>
        <v>APROVADO COM RESSALVA</v>
      </c>
      <c r="F149" s="18" t="str">
        <f t="array" ref="F149">IF(ISERROR(INDEX('VISÃO GERAL 2013 e 2014'!$F$6:$F$374,MATCH('GRÁFICO 1'!$B149&amp;'GRÁFICO 1'!F$14,'VISÃO GERAL 2013 e 2014'!$J$6:$J$374,0),0))=TRUE,"-",INDEX('VISÃO GERAL 2013 e 2014'!$F$6:$F$374,MATCH('GRÁFICO 1'!$B149&amp;'GRÁFICO 1'!F$14,'VISÃO GERAL 2013 e 2014'!$J$6:$J$374,0),0))</f>
        <v>-</v>
      </c>
      <c r="G149" s="64">
        <f t="array" ref="G149">INDEX('VISÃO GERAL 2013 e 2014'!$I$6:$I$374,MATCH('GRÁFICO 1'!B149,'VISÃO GERAL 2013 e 2014'!$C$6:$C$374,0),0)</f>
        <v>2</v>
      </c>
      <c r="H149" s="52" t="str">
        <f t="shared" ref="H149:K149" si="133">IF(C149="-","-","")</f>
        <v>-</v>
      </c>
      <c r="I149" s="52" t="str">
        <f t="shared" si="133"/>
        <v/>
      </c>
      <c r="J149" s="52" t="str">
        <f t="shared" si="133"/>
        <v/>
      </c>
      <c r="K149" s="52" t="str">
        <f t="shared" si="133"/>
        <v>-</v>
      </c>
      <c r="L149" s="51"/>
    </row>
    <row r="150" spans="1:12" ht="12.75" customHeight="1">
      <c r="A150" s="51"/>
      <c r="B150" s="63" t="s">
        <v>117</v>
      </c>
      <c r="C150" s="18" t="str">
        <f t="array" ref="C150">IF(ISERROR(INDEX('VISÃO GERAL 2013 e 2014'!$F$6:$F$374,MATCH('GRÁFICO 1'!$B150&amp;'GRÁFICO 1'!C$14,'VISÃO GERAL 2013 e 2014'!$J$6:$J$374,0),0))=TRUE,"-",INDEX('VISÃO GERAL 2013 e 2014'!$F$6:$F$374,MATCH('GRÁFICO 1'!$B150&amp;'GRÁFICO 1'!C$14,'VISÃO GERAL 2013 e 2014'!$J$6:$J$374,0),0))</f>
        <v>-</v>
      </c>
      <c r="D150" s="63" t="str">
        <f t="array" ref="D150">IF(ISERROR(INDEX('VISÃO GERAL 2013 e 2014'!$F$6:$F$374,MATCH('GRÁFICO 1'!$B150&amp;'GRÁFICO 1'!D$14,'VISÃO GERAL 2013 e 2014'!$J$6:$J$374,0),0))=TRUE,"-",INDEX('VISÃO GERAL 2013 e 2014'!$F$6:$F$374,MATCH('GRÁFICO 1'!$B150&amp;'GRÁFICO 1'!D$14,'VISÃO GERAL 2013 e 2014'!$J$6:$J$374,0),0))</f>
        <v>APROVADO COM RESSALVA</v>
      </c>
      <c r="E150" s="18" t="str">
        <f t="array" ref="E150">IF(ISERROR(INDEX('VISÃO GERAL 2013 e 2014'!$F$6:$F$374,MATCH('GRÁFICO 1'!$B150&amp;'GRÁFICO 1'!E$14,'VISÃO GERAL 2013 e 2014'!$J$6:$J$374,0),0))=TRUE,"-",INDEX('VISÃO GERAL 2013 e 2014'!$F$6:$F$374,MATCH('GRÁFICO 1'!$B150&amp;'GRÁFICO 1'!E$14,'VISÃO GERAL 2013 e 2014'!$J$6:$J$374,0),0))</f>
        <v>-</v>
      </c>
      <c r="F150" s="63" t="str">
        <f t="array" ref="F150">IF(ISERROR(INDEX('VISÃO GERAL 2013 e 2014'!$F$6:$F$374,MATCH('GRÁFICO 1'!$B150&amp;'GRÁFICO 1'!F$14,'VISÃO GERAL 2013 e 2014'!$J$6:$J$374,0),0))=TRUE,"-",INDEX('VISÃO GERAL 2013 e 2014'!$F$6:$F$374,MATCH('GRÁFICO 1'!$B150&amp;'GRÁFICO 1'!F$14,'VISÃO GERAL 2013 e 2014'!$J$6:$J$374,0),0))</f>
        <v>APROVADO COM RESSALVA</v>
      </c>
      <c r="G150" s="64">
        <f t="array" ref="G150">INDEX('VISÃO GERAL 2013 e 2014'!$I$6:$I$374,MATCH('GRÁFICO 1'!B150,'VISÃO GERAL 2013 e 2014'!$C$6:$C$374,0),0)</f>
        <v>2</v>
      </c>
      <c r="H150" s="52" t="str">
        <f t="shared" ref="H150:K150" si="134">IF(C150="-","-","")</f>
        <v>-</v>
      </c>
      <c r="I150" s="52" t="str">
        <f t="shared" si="134"/>
        <v/>
      </c>
      <c r="J150" s="52" t="str">
        <f t="shared" si="134"/>
        <v>-</v>
      </c>
      <c r="K150" s="52" t="str">
        <f t="shared" si="134"/>
        <v/>
      </c>
      <c r="L150" s="51"/>
    </row>
    <row r="151" spans="1:12" ht="12.75" customHeight="1">
      <c r="A151" s="51"/>
      <c r="B151" s="63" t="s">
        <v>136</v>
      </c>
      <c r="C151" s="18" t="str">
        <f t="array" ref="C151">IF(ISERROR(INDEX('VISÃO GERAL 2013 e 2014'!$F$6:$F$374,MATCH('GRÁFICO 1'!$B151&amp;'GRÁFICO 1'!C$14,'VISÃO GERAL 2013 e 2014'!$J$6:$J$374,0),0))=TRUE,"-",INDEX('VISÃO GERAL 2013 e 2014'!$F$6:$F$374,MATCH('GRÁFICO 1'!$B151&amp;'GRÁFICO 1'!C$14,'VISÃO GERAL 2013 e 2014'!$J$6:$J$374,0),0))</f>
        <v>-</v>
      </c>
      <c r="D151" s="63" t="str">
        <f t="array" ref="D151">IF(ISERROR(INDEX('VISÃO GERAL 2013 e 2014'!$F$6:$F$374,MATCH('GRÁFICO 1'!$B151&amp;'GRÁFICO 1'!D$14,'VISÃO GERAL 2013 e 2014'!$J$6:$J$374,0),0))=TRUE,"-",INDEX('VISÃO GERAL 2013 e 2014'!$F$6:$F$374,MATCH('GRÁFICO 1'!$B151&amp;'GRÁFICO 1'!D$14,'VISÃO GERAL 2013 e 2014'!$J$6:$J$374,0),0))</f>
        <v>REJEIÇÃO</v>
      </c>
      <c r="E151" s="63" t="str">
        <f t="array" ref="E151">IF(ISERROR(INDEX('VISÃO GERAL 2013 e 2014'!$F$6:$F$374,MATCH('GRÁFICO 1'!$B151&amp;'GRÁFICO 1'!E$14,'VISÃO GERAL 2013 e 2014'!$J$6:$J$374,0),0))=TRUE,"-",INDEX('VISÃO GERAL 2013 e 2014'!$F$6:$F$374,MATCH('GRÁFICO 1'!$B151&amp;'GRÁFICO 1'!E$14,'VISÃO GERAL 2013 e 2014'!$J$6:$J$374,0),0))</f>
        <v>REJEIÇÃO</v>
      </c>
      <c r="F151" s="18" t="str">
        <f t="array" ref="F151">IF(ISERROR(INDEX('VISÃO GERAL 2013 e 2014'!$F$6:$F$374,MATCH('GRÁFICO 1'!$B151&amp;'GRÁFICO 1'!F$14,'VISÃO GERAL 2013 e 2014'!$J$6:$J$374,0),0))=TRUE,"-",INDEX('VISÃO GERAL 2013 e 2014'!$F$6:$F$374,MATCH('GRÁFICO 1'!$B151&amp;'GRÁFICO 1'!F$14,'VISÃO GERAL 2013 e 2014'!$J$6:$J$374,0),0))</f>
        <v>-</v>
      </c>
      <c r="G151" s="64">
        <f t="array" ref="G151">INDEX('VISÃO GERAL 2013 e 2014'!$I$6:$I$374,MATCH('GRÁFICO 1'!B151,'VISÃO GERAL 2013 e 2014'!$C$6:$C$374,0),0)</f>
        <v>2</v>
      </c>
      <c r="H151" s="52" t="str">
        <f t="shared" ref="H151:K151" si="135">IF(C151="-","-","")</f>
        <v>-</v>
      </c>
      <c r="I151" s="52" t="str">
        <f t="shared" si="135"/>
        <v/>
      </c>
      <c r="J151" s="52" t="str">
        <f t="shared" si="135"/>
        <v/>
      </c>
      <c r="K151" s="52" t="str">
        <f t="shared" si="135"/>
        <v>-</v>
      </c>
      <c r="L151" s="51"/>
    </row>
    <row r="152" spans="1:12" ht="12.75" customHeight="1">
      <c r="A152" s="51"/>
      <c r="B152" s="63" t="s">
        <v>112</v>
      </c>
      <c r="C152" s="18" t="str">
        <f t="array" ref="C152">IF(ISERROR(INDEX('VISÃO GERAL 2013 e 2014'!$F$6:$F$374,MATCH('GRÁFICO 1'!$B152&amp;'GRÁFICO 1'!C$14,'VISÃO GERAL 2013 e 2014'!$J$6:$J$374,0),0))=TRUE,"-",INDEX('VISÃO GERAL 2013 e 2014'!$F$6:$F$374,MATCH('GRÁFICO 1'!$B152&amp;'GRÁFICO 1'!C$14,'VISÃO GERAL 2013 e 2014'!$J$6:$J$374,0),0))</f>
        <v>-</v>
      </c>
      <c r="D152" s="63" t="str">
        <f t="array" ref="D152">IF(ISERROR(INDEX('VISÃO GERAL 2013 e 2014'!$F$6:$F$374,MATCH('GRÁFICO 1'!$B152&amp;'GRÁFICO 1'!D$14,'VISÃO GERAL 2013 e 2014'!$J$6:$J$374,0),0))=TRUE,"-",INDEX('VISÃO GERAL 2013 e 2014'!$F$6:$F$374,MATCH('GRÁFICO 1'!$B152&amp;'GRÁFICO 1'!D$14,'VISÃO GERAL 2013 e 2014'!$J$6:$J$374,0),0))</f>
        <v>REJEIÇÃO</v>
      </c>
      <c r="E152" s="63" t="str">
        <f t="array" ref="E152">IF(ISERROR(INDEX('VISÃO GERAL 2013 e 2014'!$F$6:$F$374,MATCH('GRÁFICO 1'!$B152&amp;'GRÁFICO 1'!E$14,'VISÃO GERAL 2013 e 2014'!$J$6:$J$374,0),0))=TRUE,"-",INDEX('VISÃO GERAL 2013 e 2014'!$F$6:$F$374,MATCH('GRÁFICO 1'!$B152&amp;'GRÁFICO 1'!E$14,'VISÃO GERAL 2013 e 2014'!$J$6:$J$374,0),0))</f>
        <v>REJEIÇÃO</v>
      </c>
      <c r="F152" s="18" t="str">
        <f t="array" ref="F152">IF(ISERROR(INDEX('VISÃO GERAL 2013 e 2014'!$F$6:$F$374,MATCH('GRÁFICO 1'!$B152&amp;'GRÁFICO 1'!F$14,'VISÃO GERAL 2013 e 2014'!$J$6:$J$374,0),0))=TRUE,"-",INDEX('VISÃO GERAL 2013 e 2014'!$F$6:$F$374,MATCH('GRÁFICO 1'!$B152&amp;'GRÁFICO 1'!F$14,'VISÃO GERAL 2013 e 2014'!$J$6:$J$374,0),0))</f>
        <v>-</v>
      </c>
      <c r="G152" s="64">
        <f t="array" ref="G152">INDEX('VISÃO GERAL 2013 e 2014'!$I$6:$I$374,MATCH('GRÁFICO 1'!B152,'VISÃO GERAL 2013 e 2014'!$C$6:$C$374,0),0)</f>
        <v>2</v>
      </c>
      <c r="H152" s="52" t="str">
        <f t="shared" ref="H152:K152" si="136">IF(C152="-","-","")</f>
        <v>-</v>
      </c>
      <c r="I152" s="52" t="str">
        <f t="shared" si="136"/>
        <v/>
      </c>
      <c r="J152" s="52" t="str">
        <f t="shared" si="136"/>
        <v/>
      </c>
      <c r="K152" s="52" t="str">
        <f t="shared" si="136"/>
        <v>-</v>
      </c>
      <c r="L152" s="51"/>
    </row>
    <row r="153" spans="1:12" ht="12.75" customHeight="1">
      <c r="A153" s="51"/>
      <c r="B153" s="63" t="s">
        <v>114</v>
      </c>
      <c r="C153" s="18" t="str">
        <f t="array" ref="C153">IF(ISERROR(INDEX('VISÃO GERAL 2013 e 2014'!$F$6:$F$374,MATCH('GRÁFICO 1'!$B153&amp;'GRÁFICO 1'!C$14,'VISÃO GERAL 2013 e 2014'!$J$6:$J$374,0),0))=TRUE,"-",INDEX('VISÃO GERAL 2013 e 2014'!$F$6:$F$374,MATCH('GRÁFICO 1'!$B153&amp;'GRÁFICO 1'!C$14,'VISÃO GERAL 2013 e 2014'!$J$6:$J$374,0),0))</f>
        <v>-</v>
      </c>
      <c r="D153" s="63" t="str">
        <f t="array" ref="D153">IF(ISERROR(INDEX('VISÃO GERAL 2013 e 2014'!$F$6:$F$374,MATCH('GRÁFICO 1'!$B153&amp;'GRÁFICO 1'!D$14,'VISÃO GERAL 2013 e 2014'!$J$6:$J$374,0),0))=TRUE,"-",INDEX('VISÃO GERAL 2013 e 2014'!$F$6:$F$374,MATCH('GRÁFICO 1'!$B153&amp;'GRÁFICO 1'!D$14,'VISÃO GERAL 2013 e 2014'!$J$6:$J$374,0),0))</f>
        <v>APROVADO COM RESSALVA</v>
      </c>
      <c r="E153" s="63" t="str">
        <f t="array" ref="E153">IF(ISERROR(INDEX('VISÃO GERAL 2013 e 2014'!$F$6:$F$374,MATCH('GRÁFICO 1'!$B153&amp;'GRÁFICO 1'!E$14,'VISÃO GERAL 2013 e 2014'!$J$6:$J$374,0),0))=TRUE,"-",INDEX('VISÃO GERAL 2013 e 2014'!$F$6:$F$374,MATCH('GRÁFICO 1'!$B153&amp;'GRÁFICO 1'!E$14,'VISÃO GERAL 2013 e 2014'!$J$6:$J$374,0),0))</f>
        <v>APROVADO COM RESSALVA</v>
      </c>
      <c r="F153" s="18" t="str">
        <f t="array" ref="F153">IF(ISERROR(INDEX('VISÃO GERAL 2013 e 2014'!$F$6:$F$374,MATCH('GRÁFICO 1'!$B153&amp;'GRÁFICO 1'!F$14,'VISÃO GERAL 2013 e 2014'!$J$6:$J$374,0),0))=TRUE,"-",INDEX('VISÃO GERAL 2013 e 2014'!$F$6:$F$374,MATCH('GRÁFICO 1'!$B153&amp;'GRÁFICO 1'!F$14,'VISÃO GERAL 2013 e 2014'!$J$6:$J$374,0),0))</f>
        <v>-</v>
      </c>
      <c r="G153" s="64">
        <f t="array" ref="G153">INDEX('VISÃO GERAL 2013 e 2014'!$I$6:$I$374,MATCH('GRÁFICO 1'!B153,'VISÃO GERAL 2013 e 2014'!$C$6:$C$374,0),0)</f>
        <v>2</v>
      </c>
      <c r="H153" s="52" t="str">
        <f t="shared" ref="H153:K153" si="137">IF(C153="-","-","")</f>
        <v>-</v>
      </c>
      <c r="I153" s="52" t="str">
        <f t="shared" si="137"/>
        <v/>
      </c>
      <c r="J153" s="52" t="str">
        <f t="shared" si="137"/>
        <v/>
      </c>
      <c r="K153" s="52" t="str">
        <f t="shared" si="137"/>
        <v>-</v>
      </c>
      <c r="L153" s="51"/>
    </row>
    <row r="154" spans="1:12" ht="12.75" customHeight="1">
      <c r="A154" s="51"/>
      <c r="B154" s="63" t="s">
        <v>195</v>
      </c>
      <c r="C154" s="18" t="str">
        <f t="array" ref="C154">IF(ISERROR(INDEX('VISÃO GERAL 2013 e 2014'!$F$6:$F$374,MATCH('GRÁFICO 1'!$B154&amp;'GRÁFICO 1'!C$14,'VISÃO GERAL 2013 e 2014'!$J$6:$J$374,0),0))=TRUE,"-",INDEX('VISÃO GERAL 2013 e 2014'!$F$6:$F$374,MATCH('GRÁFICO 1'!$B154&amp;'GRÁFICO 1'!C$14,'VISÃO GERAL 2013 e 2014'!$J$6:$J$374,0),0))</f>
        <v>-</v>
      </c>
      <c r="D154" s="63" t="str">
        <f t="array" ref="D154">IF(ISERROR(INDEX('VISÃO GERAL 2013 e 2014'!$F$6:$F$374,MATCH('GRÁFICO 1'!$B154&amp;'GRÁFICO 1'!D$14,'VISÃO GERAL 2013 e 2014'!$J$6:$J$374,0),0))=TRUE,"-",INDEX('VISÃO GERAL 2013 e 2014'!$F$6:$F$374,MATCH('GRÁFICO 1'!$B154&amp;'GRÁFICO 1'!D$14,'VISÃO GERAL 2013 e 2014'!$J$6:$J$374,0),0))</f>
        <v>APROVADO COM RESSALVA</v>
      </c>
      <c r="E154" s="63" t="str">
        <f t="array" ref="E154">IF(ISERROR(INDEX('VISÃO GERAL 2013 e 2014'!$F$6:$F$374,MATCH('GRÁFICO 1'!$B154&amp;'GRÁFICO 1'!E$14,'VISÃO GERAL 2013 e 2014'!$J$6:$J$374,0),0))=TRUE,"-",INDEX('VISÃO GERAL 2013 e 2014'!$F$6:$F$374,MATCH('GRÁFICO 1'!$B154&amp;'GRÁFICO 1'!E$14,'VISÃO GERAL 2013 e 2014'!$J$6:$J$374,0),0))</f>
        <v>REJEIÇÃO</v>
      </c>
      <c r="F154" s="18" t="str">
        <f t="array" ref="F154">IF(ISERROR(INDEX('VISÃO GERAL 2013 e 2014'!$F$6:$F$374,MATCH('GRÁFICO 1'!$B154&amp;'GRÁFICO 1'!F$14,'VISÃO GERAL 2013 e 2014'!$J$6:$J$374,0),0))=TRUE,"-",INDEX('VISÃO GERAL 2013 e 2014'!$F$6:$F$374,MATCH('GRÁFICO 1'!$B154&amp;'GRÁFICO 1'!F$14,'VISÃO GERAL 2013 e 2014'!$J$6:$J$374,0),0))</f>
        <v>-</v>
      </c>
      <c r="G154" s="64">
        <f t="array" ref="G154">INDEX('VISÃO GERAL 2013 e 2014'!$I$6:$I$374,MATCH('GRÁFICO 1'!B154,'VISÃO GERAL 2013 e 2014'!$C$6:$C$374,0),0)</f>
        <v>2</v>
      </c>
      <c r="H154" s="52" t="str">
        <f t="shared" ref="H154:K154" si="138">IF(C154="-","-","")</f>
        <v>-</v>
      </c>
      <c r="I154" s="52" t="str">
        <f t="shared" si="138"/>
        <v/>
      </c>
      <c r="J154" s="52" t="str">
        <f t="shared" si="138"/>
        <v/>
      </c>
      <c r="K154" s="52" t="str">
        <f t="shared" si="138"/>
        <v>-</v>
      </c>
      <c r="L154" s="51"/>
    </row>
    <row r="155" spans="1:12" ht="12.75" customHeight="1">
      <c r="A155" s="51"/>
      <c r="B155" s="63" t="s">
        <v>119</v>
      </c>
      <c r="C155" s="18" t="str">
        <f t="array" ref="C155">IF(ISERROR(INDEX('VISÃO GERAL 2013 e 2014'!$F$6:$F$374,MATCH('GRÁFICO 1'!$B155&amp;'GRÁFICO 1'!C$14,'VISÃO GERAL 2013 e 2014'!$J$6:$J$374,0),0))=TRUE,"-",INDEX('VISÃO GERAL 2013 e 2014'!$F$6:$F$374,MATCH('GRÁFICO 1'!$B155&amp;'GRÁFICO 1'!C$14,'VISÃO GERAL 2013 e 2014'!$J$6:$J$374,0),0))</f>
        <v>-</v>
      </c>
      <c r="D155" s="63" t="str">
        <f t="array" ref="D155">IF(ISERROR(INDEX('VISÃO GERAL 2013 e 2014'!$F$6:$F$374,MATCH('GRÁFICO 1'!$B155&amp;'GRÁFICO 1'!D$14,'VISÃO GERAL 2013 e 2014'!$J$6:$J$374,0),0))=TRUE,"-",INDEX('VISÃO GERAL 2013 e 2014'!$F$6:$F$374,MATCH('GRÁFICO 1'!$B155&amp;'GRÁFICO 1'!D$14,'VISÃO GERAL 2013 e 2014'!$J$6:$J$374,0),0))</f>
        <v>REJEIÇÃO</v>
      </c>
      <c r="E155" s="63" t="str">
        <f t="array" ref="E155">IF(ISERROR(INDEX('VISÃO GERAL 2013 e 2014'!$F$6:$F$374,MATCH('GRÁFICO 1'!$B155&amp;'GRÁFICO 1'!E$14,'VISÃO GERAL 2013 e 2014'!$J$6:$J$374,0),0))=TRUE,"-",INDEX('VISÃO GERAL 2013 e 2014'!$F$6:$F$374,MATCH('GRÁFICO 1'!$B155&amp;'GRÁFICO 1'!E$14,'VISÃO GERAL 2013 e 2014'!$J$6:$J$374,0),0))</f>
        <v>REJEIÇÃO</v>
      </c>
      <c r="F155" s="18" t="str">
        <f t="array" ref="F155">IF(ISERROR(INDEX('VISÃO GERAL 2013 e 2014'!$F$6:$F$374,MATCH('GRÁFICO 1'!$B155&amp;'GRÁFICO 1'!F$14,'VISÃO GERAL 2013 e 2014'!$J$6:$J$374,0),0))=TRUE,"-",INDEX('VISÃO GERAL 2013 e 2014'!$F$6:$F$374,MATCH('GRÁFICO 1'!$B155&amp;'GRÁFICO 1'!F$14,'VISÃO GERAL 2013 e 2014'!$J$6:$J$374,0),0))</f>
        <v>-</v>
      </c>
      <c r="G155" s="64">
        <f t="array" ref="G155">INDEX('VISÃO GERAL 2013 e 2014'!$I$6:$I$374,MATCH('GRÁFICO 1'!B155,'VISÃO GERAL 2013 e 2014'!$C$6:$C$374,0),0)</f>
        <v>2</v>
      </c>
      <c r="H155" s="52" t="str">
        <f t="shared" ref="H155:K155" si="139">IF(C155="-","-","")</f>
        <v>-</v>
      </c>
      <c r="I155" s="52" t="str">
        <f t="shared" si="139"/>
        <v/>
      </c>
      <c r="J155" s="52" t="str">
        <f t="shared" si="139"/>
        <v/>
      </c>
      <c r="K155" s="52" t="str">
        <f t="shared" si="139"/>
        <v>-</v>
      </c>
      <c r="L155" s="51"/>
    </row>
    <row r="156" spans="1:12" ht="12.75" customHeight="1">
      <c r="A156" s="51"/>
      <c r="B156" s="63" t="s">
        <v>120</v>
      </c>
      <c r="C156" s="18" t="str">
        <f t="array" ref="C156">IF(ISERROR(INDEX('VISÃO GERAL 2013 e 2014'!$F$6:$F$374,MATCH('GRÁFICO 1'!$B156&amp;'GRÁFICO 1'!C$14,'VISÃO GERAL 2013 e 2014'!$J$6:$J$374,0),0))=TRUE,"-",INDEX('VISÃO GERAL 2013 e 2014'!$F$6:$F$374,MATCH('GRÁFICO 1'!$B156&amp;'GRÁFICO 1'!C$14,'VISÃO GERAL 2013 e 2014'!$J$6:$J$374,0),0))</f>
        <v>-</v>
      </c>
      <c r="D156" s="63" t="str">
        <f t="array" ref="D156">IF(ISERROR(INDEX('VISÃO GERAL 2013 e 2014'!$F$6:$F$374,MATCH('GRÁFICO 1'!$B156&amp;'GRÁFICO 1'!D$14,'VISÃO GERAL 2013 e 2014'!$J$6:$J$374,0),0))=TRUE,"-",INDEX('VISÃO GERAL 2013 e 2014'!$F$6:$F$374,MATCH('GRÁFICO 1'!$B156&amp;'GRÁFICO 1'!D$14,'VISÃO GERAL 2013 e 2014'!$J$6:$J$374,0),0))</f>
        <v>APROVADO COM RESSALVA</v>
      </c>
      <c r="E156" s="63" t="str">
        <f t="array" ref="E156">IF(ISERROR(INDEX('VISÃO GERAL 2013 e 2014'!$F$6:$F$374,MATCH('GRÁFICO 1'!$B156&amp;'GRÁFICO 1'!E$14,'VISÃO GERAL 2013 e 2014'!$J$6:$J$374,0),0))=TRUE,"-",INDEX('VISÃO GERAL 2013 e 2014'!$F$6:$F$374,MATCH('GRÁFICO 1'!$B156&amp;'GRÁFICO 1'!E$14,'VISÃO GERAL 2013 e 2014'!$J$6:$J$374,0),0))</f>
        <v>REJEIÇÃO</v>
      </c>
      <c r="F156" s="18" t="str">
        <f t="array" ref="F156">IF(ISERROR(INDEX('VISÃO GERAL 2013 e 2014'!$F$6:$F$374,MATCH('GRÁFICO 1'!$B156&amp;'GRÁFICO 1'!F$14,'VISÃO GERAL 2013 e 2014'!$J$6:$J$374,0),0))=TRUE,"-",INDEX('VISÃO GERAL 2013 e 2014'!$F$6:$F$374,MATCH('GRÁFICO 1'!$B156&amp;'GRÁFICO 1'!F$14,'VISÃO GERAL 2013 e 2014'!$J$6:$J$374,0),0))</f>
        <v>-</v>
      </c>
      <c r="G156" s="64">
        <f t="array" ref="G156">INDEX('VISÃO GERAL 2013 e 2014'!$I$6:$I$374,MATCH('GRÁFICO 1'!B156,'VISÃO GERAL 2013 e 2014'!$C$6:$C$374,0),0)</f>
        <v>2</v>
      </c>
      <c r="H156" s="52" t="str">
        <f t="shared" ref="H156:K156" si="140">IF(C156="-","-","")</f>
        <v>-</v>
      </c>
      <c r="I156" s="52" t="str">
        <f t="shared" si="140"/>
        <v/>
      </c>
      <c r="J156" s="52" t="str">
        <f t="shared" si="140"/>
        <v/>
      </c>
      <c r="K156" s="52" t="str">
        <f t="shared" si="140"/>
        <v>-</v>
      </c>
      <c r="L156" s="51"/>
    </row>
    <row r="157" spans="1:12" ht="12.75" customHeight="1">
      <c r="A157" s="51"/>
      <c r="B157" s="63" t="s">
        <v>121</v>
      </c>
      <c r="C157" s="18" t="str">
        <f t="array" ref="C157">IF(ISERROR(INDEX('VISÃO GERAL 2013 e 2014'!$F$6:$F$374,MATCH('GRÁFICO 1'!$B157&amp;'GRÁFICO 1'!C$14,'VISÃO GERAL 2013 e 2014'!$J$6:$J$374,0),0))=TRUE,"-",INDEX('VISÃO GERAL 2013 e 2014'!$F$6:$F$374,MATCH('GRÁFICO 1'!$B157&amp;'GRÁFICO 1'!C$14,'VISÃO GERAL 2013 e 2014'!$J$6:$J$374,0),0))</f>
        <v>-</v>
      </c>
      <c r="D157" s="63" t="str">
        <f t="array" ref="D157">IF(ISERROR(INDEX('VISÃO GERAL 2013 e 2014'!$F$6:$F$374,MATCH('GRÁFICO 1'!$B157&amp;'GRÁFICO 1'!D$14,'VISÃO GERAL 2013 e 2014'!$J$6:$J$374,0),0))=TRUE,"-",INDEX('VISÃO GERAL 2013 e 2014'!$F$6:$F$374,MATCH('GRÁFICO 1'!$B157&amp;'GRÁFICO 1'!D$14,'VISÃO GERAL 2013 e 2014'!$J$6:$J$374,0),0))</f>
        <v>APROVADO COM RESSALVA</v>
      </c>
      <c r="E157" s="63" t="str">
        <f t="array" ref="E157">IF(ISERROR(INDEX('VISÃO GERAL 2013 e 2014'!$F$6:$F$374,MATCH('GRÁFICO 1'!$B157&amp;'GRÁFICO 1'!E$14,'VISÃO GERAL 2013 e 2014'!$J$6:$J$374,0),0))=TRUE,"-",INDEX('VISÃO GERAL 2013 e 2014'!$F$6:$F$374,MATCH('GRÁFICO 1'!$B157&amp;'GRÁFICO 1'!E$14,'VISÃO GERAL 2013 e 2014'!$J$6:$J$374,0),0))</f>
        <v>APROVADO COM RESSALVA</v>
      </c>
      <c r="F157" s="18" t="str">
        <f t="array" ref="F157">IF(ISERROR(INDEX('VISÃO GERAL 2013 e 2014'!$F$6:$F$374,MATCH('GRÁFICO 1'!$B157&amp;'GRÁFICO 1'!F$14,'VISÃO GERAL 2013 e 2014'!$J$6:$J$374,0),0))=TRUE,"-",INDEX('VISÃO GERAL 2013 e 2014'!$F$6:$F$374,MATCH('GRÁFICO 1'!$B157&amp;'GRÁFICO 1'!F$14,'VISÃO GERAL 2013 e 2014'!$J$6:$J$374,0),0))</f>
        <v>-</v>
      </c>
      <c r="G157" s="64">
        <f t="array" ref="G157">INDEX('VISÃO GERAL 2013 e 2014'!$I$6:$I$374,MATCH('GRÁFICO 1'!B157,'VISÃO GERAL 2013 e 2014'!$C$6:$C$374,0),0)</f>
        <v>2</v>
      </c>
      <c r="H157" s="52" t="str">
        <f t="shared" ref="H157:K157" si="141">IF(C157="-","-","")</f>
        <v>-</v>
      </c>
      <c r="I157" s="52" t="str">
        <f t="shared" si="141"/>
        <v/>
      </c>
      <c r="J157" s="52" t="str">
        <f t="shared" si="141"/>
        <v/>
      </c>
      <c r="K157" s="52" t="str">
        <f t="shared" si="141"/>
        <v>-</v>
      </c>
      <c r="L157" s="51"/>
    </row>
    <row r="158" spans="1:12" ht="12.75" customHeight="1">
      <c r="A158" s="51"/>
      <c r="B158" s="63" t="s">
        <v>202</v>
      </c>
      <c r="C158" s="18" t="str">
        <f t="array" ref="C158">IF(ISERROR(INDEX('VISÃO GERAL 2013 e 2014'!$F$6:$F$374,MATCH('GRÁFICO 1'!$B158&amp;'GRÁFICO 1'!C$14,'VISÃO GERAL 2013 e 2014'!$J$6:$J$374,0),0))=TRUE,"-",INDEX('VISÃO GERAL 2013 e 2014'!$F$6:$F$374,MATCH('GRÁFICO 1'!$B158&amp;'GRÁFICO 1'!C$14,'VISÃO GERAL 2013 e 2014'!$J$6:$J$374,0),0))</f>
        <v>-</v>
      </c>
      <c r="D158" s="63" t="str">
        <f t="array" ref="D158">IF(ISERROR(INDEX('VISÃO GERAL 2013 e 2014'!$F$6:$F$374,MATCH('GRÁFICO 1'!$B158&amp;'GRÁFICO 1'!D$14,'VISÃO GERAL 2013 e 2014'!$J$6:$J$374,0),0))=TRUE,"-",INDEX('VISÃO GERAL 2013 e 2014'!$F$6:$F$374,MATCH('GRÁFICO 1'!$B158&amp;'GRÁFICO 1'!D$14,'VISÃO GERAL 2013 e 2014'!$J$6:$J$374,0),0))</f>
        <v>APROVADO COM RESSALVA</v>
      </c>
      <c r="E158" s="63" t="str">
        <f t="array" ref="E158">IF(ISERROR(INDEX('VISÃO GERAL 2013 e 2014'!$F$6:$F$374,MATCH('GRÁFICO 1'!$B158&amp;'GRÁFICO 1'!E$14,'VISÃO GERAL 2013 e 2014'!$J$6:$J$374,0),0))=TRUE,"-",INDEX('VISÃO GERAL 2013 e 2014'!$F$6:$F$374,MATCH('GRÁFICO 1'!$B158&amp;'GRÁFICO 1'!E$14,'VISÃO GERAL 2013 e 2014'!$J$6:$J$374,0),0))</f>
        <v>REJEIÇÃO</v>
      </c>
      <c r="F158" s="18" t="str">
        <f t="array" ref="F158">IF(ISERROR(INDEX('VISÃO GERAL 2013 e 2014'!$F$6:$F$374,MATCH('GRÁFICO 1'!$B158&amp;'GRÁFICO 1'!F$14,'VISÃO GERAL 2013 e 2014'!$J$6:$J$374,0),0))=TRUE,"-",INDEX('VISÃO GERAL 2013 e 2014'!$F$6:$F$374,MATCH('GRÁFICO 1'!$B158&amp;'GRÁFICO 1'!F$14,'VISÃO GERAL 2013 e 2014'!$J$6:$J$374,0),0))</f>
        <v>-</v>
      </c>
      <c r="G158" s="64">
        <f t="array" ref="G158">INDEX('VISÃO GERAL 2013 e 2014'!$I$6:$I$374,MATCH('GRÁFICO 1'!B158,'VISÃO GERAL 2013 e 2014'!$C$6:$C$374,0),0)</f>
        <v>2</v>
      </c>
      <c r="H158" s="52" t="str">
        <f t="shared" ref="H158:K158" si="142">IF(C158="-","-","")</f>
        <v>-</v>
      </c>
      <c r="I158" s="52" t="str">
        <f t="shared" si="142"/>
        <v/>
      </c>
      <c r="J158" s="52" t="str">
        <f t="shared" si="142"/>
        <v/>
      </c>
      <c r="K158" s="52" t="str">
        <f t="shared" si="142"/>
        <v>-</v>
      </c>
      <c r="L158" s="51"/>
    </row>
    <row r="159" spans="1:12" ht="12.75" customHeight="1">
      <c r="A159" s="51"/>
      <c r="B159" s="63" t="s">
        <v>147</v>
      </c>
      <c r="C159" s="18" t="str">
        <f t="array" ref="C159">IF(ISERROR(INDEX('VISÃO GERAL 2013 e 2014'!$F$6:$F$374,MATCH('GRÁFICO 1'!$B159&amp;'GRÁFICO 1'!C$14,'VISÃO GERAL 2013 e 2014'!$J$6:$J$374,0),0))=TRUE,"-",INDEX('VISÃO GERAL 2013 e 2014'!$F$6:$F$374,MATCH('GRÁFICO 1'!$B159&amp;'GRÁFICO 1'!C$14,'VISÃO GERAL 2013 e 2014'!$J$6:$J$374,0),0))</f>
        <v>-</v>
      </c>
      <c r="D159" s="63" t="str">
        <f t="array" ref="D159">IF(ISERROR(INDEX('VISÃO GERAL 2013 e 2014'!$F$6:$F$374,MATCH('GRÁFICO 1'!$B159&amp;'GRÁFICO 1'!D$14,'VISÃO GERAL 2013 e 2014'!$J$6:$J$374,0),0))=TRUE,"-",INDEX('VISÃO GERAL 2013 e 2014'!$F$6:$F$374,MATCH('GRÁFICO 1'!$B159&amp;'GRÁFICO 1'!D$14,'VISÃO GERAL 2013 e 2014'!$J$6:$J$374,0),0))</f>
        <v>REJEIÇÃO</v>
      </c>
      <c r="E159" s="63" t="str">
        <f t="array" ref="E159">IF(ISERROR(INDEX('VISÃO GERAL 2013 e 2014'!$F$6:$F$374,MATCH('GRÁFICO 1'!$B159&amp;'GRÁFICO 1'!E$14,'VISÃO GERAL 2013 e 2014'!$J$6:$J$374,0),0))=TRUE,"-",INDEX('VISÃO GERAL 2013 e 2014'!$F$6:$F$374,MATCH('GRÁFICO 1'!$B159&amp;'GRÁFICO 1'!E$14,'VISÃO GERAL 2013 e 2014'!$J$6:$J$374,0),0))</f>
        <v>REJEIÇÃO</v>
      </c>
      <c r="F159" s="18" t="str">
        <f t="array" ref="F159">IF(ISERROR(INDEX('VISÃO GERAL 2013 e 2014'!$F$6:$F$374,MATCH('GRÁFICO 1'!$B159&amp;'GRÁFICO 1'!F$14,'VISÃO GERAL 2013 e 2014'!$J$6:$J$374,0),0))=TRUE,"-",INDEX('VISÃO GERAL 2013 e 2014'!$F$6:$F$374,MATCH('GRÁFICO 1'!$B159&amp;'GRÁFICO 1'!F$14,'VISÃO GERAL 2013 e 2014'!$J$6:$J$374,0),0))</f>
        <v>-</v>
      </c>
      <c r="G159" s="64">
        <f t="array" ref="G159">INDEX('VISÃO GERAL 2013 e 2014'!$I$6:$I$374,MATCH('GRÁFICO 1'!B159,'VISÃO GERAL 2013 e 2014'!$C$6:$C$374,0),0)</f>
        <v>2</v>
      </c>
      <c r="H159" s="52" t="str">
        <f t="shared" ref="H159:K159" si="143">IF(C159="-","-","")</f>
        <v>-</v>
      </c>
      <c r="I159" s="52" t="str">
        <f t="shared" si="143"/>
        <v/>
      </c>
      <c r="J159" s="52" t="str">
        <f t="shared" si="143"/>
        <v/>
      </c>
      <c r="K159" s="52" t="str">
        <f t="shared" si="143"/>
        <v>-</v>
      </c>
      <c r="L159" s="51"/>
    </row>
    <row r="160" spans="1:12" ht="12.75" customHeight="1">
      <c r="A160" s="51"/>
      <c r="B160" s="63" t="s">
        <v>38</v>
      </c>
      <c r="C160" s="63" t="str">
        <f t="array" ref="C160">IF(ISERROR(INDEX('VISÃO GERAL 2013 e 2014'!$F$6:$F$374,MATCH('GRÁFICO 1'!$B160&amp;'GRÁFICO 1'!C$14,'VISÃO GERAL 2013 e 2014'!$J$6:$J$374,0),0))=TRUE,"-",INDEX('VISÃO GERAL 2013 e 2014'!$F$6:$F$374,MATCH('GRÁFICO 1'!$B160&amp;'GRÁFICO 1'!C$14,'VISÃO GERAL 2013 e 2014'!$J$6:$J$374,0),0))</f>
        <v>REJEIÇÃO</v>
      </c>
      <c r="D160" s="18" t="str">
        <f t="array" ref="D160">IF(ISERROR(INDEX('VISÃO GERAL 2013 e 2014'!$F$6:$F$374,MATCH('GRÁFICO 1'!$B160&amp;'GRÁFICO 1'!D$14,'VISÃO GERAL 2013 e 2014'!$J$6:$J$374,0),0))=TRUE,"-",INDEX('VISÃO GERAL 2013 e 2014'!$F$6:$F$374,MATCH('GRÁFICO 1'!$B160&amp;'GRÁFICO 1'!D$14,'VISÃO GERAL 2013 e 2014'!$J$6:$J$374,0),0))</f>
        <v>-</v>
      </c>
      <c r="E160" s="18" t="str">
        <f t="array" ref="E160">IF(ISERROR(INDEX('VISÃO GERAL 2013 e 2014'!$F$6:$F$374,MATCH('GRÁFICO 1'!$B160&amp;'GRÁFICO 1'!E$14,'VISÃO GERAL 2013 e 2014'!$J$6:$J$374,0),0))=TRUE,"-",INDEX('VISÃO GERAL 2013 e 2014'!$F$6:$F$374,MATCH('GRÁFICO 1'!$B160&amp;'GRÁFICO 1'!E$14,'VISÃO GERAL 2013 e 2014'!$J$6:$J$374,0),0))</f>
        <v>-</v>
      </c>
      <c r="F160" s="18" t="str">
        <f t="array" ref="F160">IF(ISERROR(INDEX('VISÃO GERAL 2013 e 2014'!$F$6:$F$374,MATCH('GRÁFICO 1'!$B160&amp;'GRÁFICO 1'!F$14,'VISÃO GERAL 2013 e 2014'!$J$6:$J$374,0),0))=TRUE,"-",INDEX('VISÃO GERAL 2013 e 2014'!$F$6:$F$374,MATCH('GRÁFICO 1'!$B160&amp;'GRÁFICO 1'!F$14,'VISÃO GERAL 2013 e 2014'!$J$6:$J$374,0),0))</f>
        <v>-</v>
      </c>
      <c r="G160" s="64">
        <f t="array" ref="G160">INDEX('VISÃO GERAL 2013 e 2014'!$I$6:$I$374,MATCH('GRÁFICO 1'!B160,'VISÃO GERAL 2013 e 2014'!$C$6:$C$374,0),0)</f>
        <v>1</v>
      </c>
      <c r="H160" s="52" t="str">
        <f t="shared" ref="H160:K160" si="144">IF(C160="-","-","")</f>
        <v/>
      </c>
      <c r="I160" s="52" t="str">
        <f t="shared" si="144"/>
        <v>-</v>
      </c>
      <c r="J160" s="52" t="str">
        <f t="shared" si="144"/>
        <v>-</v>
      </c>
      <c r="K160" s="52" t="str">
        <f t="shared" si="144"/>
        <v>-</v>
      </c>
      <c r="L160" s="51"/>
    </row>
    <row r="161" spans="1:12" ht="12.75" customHeight="1">
      <c r="A161" s="51"/>
      <c r="B161" s="63" t="s">
        <v>127</v>
      </c>
      <c r="C161" s="18" t="str">
        <f t="array" ref="C161">IF(ISERROR(INDEX('VISÃO GERAL 2013 e 2014'!$F$6:$F$374,MATCH('GRÁFICO 1'!$B161&amp;'GRÁFICO 1'!C$14,'VISÃO GERAL 2013 e 2014'!$J$6:$J$374,0),0))=TRUE,"-",INDEX('VISÃO GERAL 2013 e 2014'!$F$6:$F$374,MATCH('GRÁFICO 1'!$B161&amp;'GRÁFICO 1'!C$14,'VISÃO GERAL 2013 e 2014'!$J$6:$J$374,0),0))</f>
        <v>-</v>
      </c>
      <c r="D161" s="63" t="str">
        <f t="array" ref="D161">IF(ISERROR(INDEX('VISÃO GERAL 2013 e 2014'!$F$6:$F$374,MATCH('GRÁFICO 1'!$B161&amp;'GRÁFICO 1'!D$14,'VISÃO GERAL 2013 e 2014'!$J$6:$J$374,0),0))=TRUE,"-",INDEX('VISÃO GERAL 2013 e 2014'!$F$6:$F$374,MATCH('GRÁFICO 1'!$B161&amp;'GRÁFICO 1'!D$14,'VISÃO GERAL 2013 e 2014'!$J$6:$J$374,0),0))</f>
        <v>APROVADO COM RESSALVA</v>
      </c>
      <c r="E161" s="18" t="str">
        <f t="array" ref="E161">IF(ISERROR(INDEX('VISÃO GERAL 2013 e 2014'!$F$6:$F$374,MATCH('GRÁFICO 1'!$B161&amp;'GRÁFICO 1'!E$14,'VISÃO GERAL 2013 e 2014'!$J$6:$J$374,0),0))=TRUE,"-",INDEX('VISÃO GERAL 2013 e 2014'!$F$6:$F$374,MATCH('GRÁFICO 1'!$B161&amp;'GRÁFICO 1'!E$14,'VISÃO GERAL 2013 e 2014'!$J$6:$J$374,0),0))</f>
        <v>-</v>
      </c>
      <c r="F161" s="18" t="str">
        <f t="array" ref="F161">IF(ISERROR(INDEX('VISÃO GERAL 2013 e 2014'!$F$6:$F$374,MATCH('GRÁFICO 1'!$B161&amp;'GRÁFICO 1'!F$14,'VISÃO GERAL 2013 e 2014'!$J$6:$J$374,0),0))=TRUE,"-",INDEX('VISÃO GERAL 2013 e 2014'!$F$6:$F$374,MATCH('GRÁFICO 1'!$B161&amp;'GRÁFICO 1'!F$14,'VISÃO GERAL 2013 e 2014'!$J$6:$J$374,0),0))</f>
        <v>-</v>
      </c>
      <c r="G161" s="64">
        <f t="array" ref="G161">INDEX('VISÃO GERAL 2013 e 2014'!$I$6:$I$374,MATCH('GRÁFICO 1'!B161,'VISÃO GERAL 2013 e 2014'!$C$6:$C$374,0),0)</f>
        <v>1</v>
      </c>
      <c r="H161" s="52" t="str">
        <f t="shared" ref="H161:K161" si="145">IF(C161="-","-","")</f>
        <v>-</v>
      </c>
      <c r="I161" s="52" t="str">
        <f t="shared" si="145"/>
        <v/>
      </c>
      <c r="J161" s="52" t="str">
        <f t="shared" si="145"/>
        <v>-</v>
      </c>
      <c r="K161" s="52" t="str">
        <f t="shared" si="145"/>
        <v>-</v>
      </c>
      <c r="L161" s="51"/>
    </row>
    <row r="162" spans="1:12" ht="12.75" customHeight="1">
      <c r="A162" s="51"/>
      <c r="B162" s="63" t="s">
        <v>226</v>
      </c>
      <c r="C162" s="18" t="str">
        <f t="array" ref="C162">IF(ISERROR(INDEX('VISÃO GERAL 2013 e 2014'!$F$6:$F$374,MATCH('GRÁFICO 1'!$B162&amp;'GRÁFICO 1'!C$14,'VISÃO GERAL 2013 e 2014'!$J$6:$J$374,0),0))=TRUE,"-",INDEX('VISÃO GERAL 2013 e 2014'!$F$6:$F$374,MATCH('GRÁFICO 1'!$B162&amp;'GRÁFICO 1'!C$14,'VISÃO GERAL 2013 e 2014'!$J$6:$J$374,0),0))</f>
        <v>-</v>
      </c>
      <c r="D162" s="63" t="str">
        <f t="array" ref="D162">IF(ISERROR(INDEX('VISÃO GERAL 2013 e 2014'!$F$6:$F$374,MATCH('GRÁFICO 1'!$B162&amp;'GRÁFICO 1'!D$14,'VISÃO GERAL 2013 e 2014'!$J$6:$J$374,0),0))=TRUE,"-",INDEX('VISÃO GERAL 2013 e 2014'!$F$6:$F$374,MATCH('GRÁFICO 1'!$B162&amp;'GRÁFICO 1'!D$14,'VISÃO GERAL 2013 e 2014'!$J$6:$J$374,0),0))</f>
        <v>REJEIÇÃO</v>
      </c>
      <c r="E162" s="18" t="str">
        <f t="array" ref="E162">IF(ISERROR(INDEX('VISÃO GERAL 2013 e 2014'!$F$6:$F$374,MATCH('GRÁFICO 1'!$B162&amp;'GRÁFICO 1'!E$14,'VISÃO GERAL 2013 e 2014'!$J$6:$J$374,0),0))=TRUE,"-",INDEX('VISÃO GERAL 2013 e 2014'!$F$6:$F$374,MATCH('GRÁFICO 1'!$B162&amp;'GRÁFICO 1'!E$14,'VISÃO GERAL 2013 e 2014'!$J$6:$J$374,0),0))</f>
        <v>-</v>
      </c>
      <c r="F162" s="18" t="str">
        <f t="array" ref="F162">IF(ISERROR(INDEX('VISÃO GERAL 2013 e 2014'!$F$6:$F$374,MATCH('GRÁFICO 1'!$B162&amp;'GRÁFICO 1'!F$14,'VISÃO GERAL 2013 e 2014'!$J$6:$J$374,0),0))=TRUE,"-",INDEX('VISÃO GERAL 2013 e 2014'!$F$6:$F$374,MATCH('GRÁFICO 1'!$B162&amp;'GRÁFICO 1'!F$14,'VISÃO GERAL 2013 e 2014'!$J$6:$J$374,0),0))</f>
        <v>-</v>
      </c>
      <c r="G162" s="64">
        <f t="array" ref="G162">INDEX('VISÃO GERAL 2013 e 2014'!$I$6:$I$374,MATCH('GRÁFICO 1'!B162,'VISÃO GERAL 2013 e 2014'!$C$6:$C$374,0),0)</f>
        <v>1</v>
      </c>
      <c r="H162" s="52" t="str">
        <f t="shared" ref="H162:K162" si="146">IF(C162="-","-","")</f>
        <v>-</v>
      </c>
      <c r="I162" s="52" t="str">
        <f t="shared" si="146"/>
        <v/>
      </c>
      <c r="J162" s="52" t="str">
        <f t="shared" si="146"/>
        <v>-</v>
      </c>
      <c r="K162" s="52" t="str">
        <f t="shared" si="146"/>
        <v>-</v>
      </c>
      <c r="L162" s="51"/>
    </row>
    <row r="163" spans="1:12" ht="12.75" customHeight="1">
      <c r="A163" s="51"/>
      <c r="B163" s="63" t="s">
        <v>157</v>
      </c>
      <c r="C163" s="18" t="str">
        <f t="array" ref="C163">IF(ISERROR(INDEX('VISÃO GERAL 2013 e 2014'!$F$6:$F$374,MATCH('GRÁFICO 1'!$B163&amp;'GRÁFICO 1'!C$14,'VISÃO GERAL 2013 e 2014'!$J$6:$J$374,0),0))=TRUE,"-",INDEX('VISÃO GERAL 2013 e 2014'!$F$6:$F$374,MATCH('GRÁFICO 1'!$B163&amp;'GRÁFICO 1'!C$14,'VISÃO GERAL 2013 e 2014'!$J$6:$J$374,0),0))</f>
        <v>-</v>
      </c>
      <c r="D163" s="63" t="str">
        <f t="array" ref="D163">IF(ISERROR(INDEX('VISÃO GERAL 2013 e 2014'!$F$6:$F$374,MATCH('GRÁFICO 1'!$B163&amp;'GRÁFICO 1'!D$14,'VISÃO GERAL 2013 e 2014'!$J$6:$J$374,0),0))=TRUE,"-",INDEX('VISÃO GERAL 2013 e 2014'!$F$6:$F$374,MATCH('GRÁFICO 1'!$B163&amp;'GRÁFICO 1'!D$14,'VISÃO GERAL 2013 e 2014'!$J$6:$J$374,0),0))</f>
        <v>APROVADO COM RESSALVA</v>
      </c>
      <c r="E163" s="18" t="str">
        <f t="array" ref="E163">IF(ISERROR(INDEX('VISÃO GERAL 2013 e 2014'!$F$6:$F$374,MATCH('GRÁFICO 1'!$B163&amp;'GRÁFICO 1'!E$14,'VISÃO GERAL 2013 e 2014'!$J$6:$J$374,0),0))=TRUE,"-",INDEX('VISÃO GERAL 2013 e 2014'!$F$6:$F$374,MATCH('GRÁFICO 1'!$B163&amp;'GRÁFICO 1'!E$14,'VISÃO GERAL 2013 e 2014'!$J$6:$J$374,0),0))</f>
        <v>-</v>
      </c>
      <c r="F163" s="18" t="str">
        <f t="array" ref="F163">IF(ISERROR(INDEX('VISÃO GERAL 2013 e 2014'!$F$6:$F$374,MATCH('GRÁFICO 1'!$B163&amp;'GRÁFICO 1'!F$14,'VISÃO GERAL 2013 e 2014'!$J$6:$J$374,0),0))=TRUE,"-",INDEX('VISÃO GERAL 2013 e 2014'!$F$6:$F$374,MATCH('GRÁFICO 1'!$B163&amp;'GRÁFICO 1'!F$14,'VISÃO GERAL 2013 e 2014'!$J$6:$J$374,0),0))</f>
        <v>-</v>
      </c>
      <c r="G163" s="64">
        <f t="array" ref="G163">INDEX('VISÃO GERAL 2013 e 2014'!$I$6:$I$374,MATCH('GRÁFICO 1'!B163,'VISÃO GERAL 2013 e 2014'!$C$6:$C$374,0),0)</f>
        <v>1</v>
      </c>
      <c r="H163" s="52" t="str">
        <f t="shared" ref="H163:K163" si="147">IF(C163="-","-","")</f>
        <v>-</v>
      </c>
      <c r="I163" s="52" t="str">
        <f t="shared" si="147"/>
        <v/>
      </c>
      <c r="J163" s="52" t="str">
        <f t="shared" si="147"/>
        <v>-</v>
      </c>
      <c r="K163" s="52" t="str">
        <f t="shared" si="147"/>
        <v>-</v>
      </c>
      <c r="L163" s="51"/>
    </row>
    <row r="164" spans="1:12" ht="12.75" customHeight="1">
      <c r="A164" s="51"/>
      <c r="B164" s="63" t="s">
        <v>33</v>
      </c>
      <c r="C164" s="63" t="str">
        <f t="array" ref="C164">IF(ISERROR(INDEX('VISÃO GERAL 2013 e 2014'!$F$6:$F$374,MATCH('GRÁFICO 1'!$B164&amp;'GRÁFICO 1'!C$14,'VISÃO GERAL 2013 e 2014'!$J$6:$J$374,0),0))=TRUE,"-",INDEX('VISÃO GERAL 2013 e 2014'!$F$6:$F$374,MATCH('GRÁFICO 1'!$B164&amp;'GRÁFICO 1'!C$14,'VISÃO GERAL 2013 e 2014'!$J$6:$J$374,0),0))</f>
        <v>APROVADO COM RESSALVA</v>
      </c>
      <c r="D164" s="18" t="str">
        <f t="array" ref="D164">IF(ISERROR(INDEX('VISÃO GERAL 2013 e 2014'!$F$6:$F$374,MATCH('GRÁFICO 1'!$B164&amp;'GRÁFICO 1'!D$14,'VISÃO GERAL 2013 e 2014'!$J$6:$J$374,0),0))=TRUE,"-",INDEX('VISÃO GERAL 2013 e 2014'!$F$6:$F$374,MATCH('GRÁFICO 1'!$B164&amp;'GRÁFICO 1'!D$14,'VISÃO GERAL 2013 e 2014'!$J$6:$J$374,0),0))</f>
        <v>-</v>
      </c>
      <c r="E164" s="18" t="str">
        <f t="array" ref="E164">IF(ISERROR(INDEX('VISÃO GERAL 2013 e 2014'!$F$6:$F$374,MATCH('GRÁFICO 1'!$B164&amp;'GRÁFICO 1'!E$14,'VISÃO GERAL 2013 e 2014'!$J$6:$J$374,0),0))=TRUE,"-",INDEX('VISÃO GERAL 2013 e 2014'!$F$6:$F$374,MATCH('GRÁFICO 1'!$B164&amp;'GRÁFICO 1'!E$14,'VISÃO GERAL 2013 e 2014'!$J$6:$J$374,0),0))</f>
        <v>-</v>
      </c>
      <c r="F164" s="18" t="str">
        <f t="array" ref="F164">IF(ISERROR(INDEX('VISÃO GERAL 2013 e 2014'!$F$6:$F$374,MATCH('GRÁFICO 1'!$B164&amp;'GRÁFICO 1'!F$14,'VISÃO GERAL 2013 e 2014'!$J$6:$J$374,0),0))=TRUE,"-",INDEX('VISÃO GERAL 2013 e 2014'!$F$6:$F$374,MATCH('GRÁFICO 1'!$B164&amp;'GRÁFICO 1'!F$14,'VISÃO GERAL 2013 e 2014'!$J$6:$J$374,0),0))</f>
        <v>-</v>
      </c>
      <c r="G164" s="64">
        <f t="array" ref="G164">INDEX('VISÃO GERAL 2013 e 2014'!$I$6:$I$374,MATCH('GRÁFICO 1'!B164,'VISÃO GERAL 2013 e 2014'!$C$6:$C$374,0),0)</f>
        <v>1</v>
      </c>
      <c r="H164" s="52" t="str">
        <f t="shared" ref="H164:K164" si="148">IF(C164="-","-","")</f>
        <v/>
      </c>
      <c r="I164" s="52" t="str">
        <f t="shared" si="148"/>
        <v>-</v>
      </c>
      <c r="J164" s="52" t="str">
        <f t="shared" si="148"/>
        <v>-</v>
      </c>
      <c r="K164" s="52" t="str">
        <f t="shared" si="148"/>
        <v>-</v>
      </c>
      <c r="L164" s="51"/>
    </row>
    <row r="165" spans="1:12" ht="12.75" customHeight="1">
      <c r="A165" s="51"/>
      <c r="B165" s="63" t="s">
        <v>236</v>
      </c>
      <c r="C165" s="18" t="str">
        <f t="array" ref="C165">IF(ISERROR(INDEX('VISÃO GERAL 2013 e 2014'!$F$6:$F$374,MATCH('GRÁFICO 1'!$B165&amp;'GRÁFICO 1'!C$14,'VISÃO GERAL 2013 e 2014'!$J$6:$J$374,0),0))=TRUE,"-",INDEX('VISÃO GERAL 2013 e 2014'!$F$6:$F$374,MATCH('GRÁFICO 1'!$B165&amp;'GRÁFICO 1'!C$14,'VISÃO GERAL 2013 e 2014'!$J$6:$J$374,0),0))</f>
        <v>-</v>
      </c>
      <c r="D165" s="63" t="str">
        <f t="array" ref="D165">IF(ISERROR(INDEX('VISÃO GERAL 2013 e 2014'!$F$6:$F$374,MATCH('GRÁFICO 1'!$B165&amp;'GRÁFICO 1'!D$14,'VISÃO GERAL 2013 e 2014'!$J$6:$J$374,0),0))=TRUE,"-",INDEX('VISÃO GERAL 2013 e 2014'!$F$6:$F$374,MATCH('GRÁFICO 1'!$B165&amp;'GRÁFICO 1'!D$14,'VISÃO GERAL 2013 e 2014'!$J$6:$J$374,0),0))</f>
        <v>OUTROS</v>
      </c>
      <c r="E165" s="18" t="str">
        <f t="array" ref="E165">IF(ISERROR(INDEX('VISÃO GERAL 2013 e 2014'!$F$6:$F$374,MATCH('GRÁFICO 1'!$B165&amp;'GRÁFICO 1'!E$14,'VISÃO GERAL 2013 e 2014'!$J$6:$J$374,0),0))=TRUE,"-",INDEX('VISÃO GERAL 2013 e 2014'!$F$6:$F$374,MATCH('GRÁFICO 1'!$B165&amp;'GRÁFICO 1'!E$14,'VISÃO GERAL 2013 e 2014'!$J$6:$J$374,0),0))</f>
        <v>-</v>
      </c>
      <c r="F165" s="18" t="str">
        <f t="array" ref="F165">IF(ISERROR(INDEX('VISÃO GERAL 2013 e 2014'!$F$6:$F$374,MATCH('GRÁFICO 1'!$B165&amp;'GRÁFICO 1'!F$14,'VISÃO GERAL 2013 e 2014'!$J$6:$J$374,0),0))=TRUE,"-",INDEX('VISÃO GERAL 2013 e 2014'!$F$6:$F$374,MATCH('GRÁFICO 1'!$B165&amp;'GRÁFICO 1'!F$14,'VISÃO GERAL 2013 e 2014'!$J$6:$J$374,0),0))</f>
        <v>-</v>
      </c>
      <c r="G165" s="64">
        <f t="array" ref="G165">INDEX('VISÃO GERAL 2013 e 2014'!$I$6:$I$374,MATCH('GRÁFICO 1'!B165,'VISÃO GERAL 2013 e 2014'!$C$6:$C$374,0),0)</f>
        <v>1</v>
      </c>
      <c r="H165" s="52" t="str">
        <f t="shared" ref="H165:K165" si="149">IF(C165="-","-","")</f>
        <v>-</v>
      </c>
      <c r="I165" s="52" t="str">
        <f t="shared" si="149"/>
        <v/>
      </c>
      <c r="J165" s="52" t="str">
        <f t="shared" si="149"/>
        <v>-</v>
      </c>
      <c r="K165" s="52" t="str">
        <f t="shared" si="149"/>
        <v>-</v>
      </c>
      <c r="L165" s="51"/>
    </row>
    <row r="166" spans="1:12" ht="12.75" customHeight="1">
      <c r="A166" s="51"/>
      <c r="B166" s="63" t="s">
        <v>154</v>
      </c>
      <c r="C166" s="18" t="str">
        <f t="array" ref="C166">IF(ISERROR(INDEX('VISÃO GERAL 2013 e 2014'!$F$6:$F$374,MATCH('GRÁFICO 1'!$B166&amp;'GRÁFICO 1'!C$14,'VISÃO GERAL 2013 e 2014'!$J$6:$J$374,0),0))=TRUE,"-",INDEX('VISÃO GERAL 2013 e 2014'!$F$6:$F$374,MATCH('GRÁFICO 1'!$B166&amp;'GRÁFICO 1'!C$14,'VISÃO GERAL 2013 e 2014'!$J$6:$J$374,0),0))</f>
        <v>-</v>
      </c>
      <c r="D166" s="63" t="str">
        <f t="array" ref="D166">IF(ISERROR(INDEX('VISÃO GERAL 2013 e 2014'!$F$6:$F$374,MATCH('GRÁFICO 1'!$B166&amp;'GRÁFICO 1'!D$14,'VISÃO GERAL 2013 e 2014'!$J$6:$J$374,0),0))=TRUE,"-",INDEX('VISÃO GERAL 2013 e 2014'!$F$6:$F$374,MATCH('GRÁFICO 1'!$B166&amp;'GRÁFICO 1'!D$14,'VISÃO GERAL 2013 e 2014'!$J$6:$J$374,0),0))</f>
        <v>APROVADO COM RESSALVA</v>
      </c>
      <c r="E166" s="18" t="str">
        <f t="array" ref="E166">IF(ISERROR(INDEX('VISÃO GERAL 2013 e 2014'!$F$6:$F$374,MATCH('GRÁFICO 1'!$B166&amp;'GRÁFICO 1'!E$14,'VISÃO GERAL 2013 e 2014'!$J$6:$J$374,0),0))=TRUE,"-",INDEX('VISÃO GERAL 2013 e 2014'!$F$6:$F$374,MATCH('GRÁFICO 1'!$B166&amp;'GRÁFICO 1'!E$14,'VISÃO GERAL 2013 e 2014'!$J$6:$J$374,0),0))</f>
        <v>-</v>
      </c>
      <c r="F166" s="18" t="str">
        <f t="array" ref="F166">IF(ISERROR(INDEX('VISÃO GERAL 2013 e 2014'!$F$6:$F$374,MATCH('GRÁFICO 1'!$B166&amp;'GRÁFICO 1'!F$14,'VISÃO GERAL 2013 e 2014'!$J$6:$J$374,0),0))=TRUE,"-",INDEX('VISÃO GERAL 2013 e 2014'!$F$6:$F$374,MATCH('GRÁFICO 1'!$B166&amp;'GRÁFICO 1'!F$14,'VISÃO GERAL 2013 e 2014'!$J$6:$J$374,0),0))</f>
        <v>-</v>
      </c>
      <c r="G166" s="64">
        <f t="array" ref="G166">INDEX('VISÃO GERAL 2013 e 2014'!$I$6:$I$374,MATCH('GRÁFICO 1'!B166,'VISÃO GERAL 2013 e 2014'!$C$6:$C$374,0),0)</f>
        <v>1</v>
      </c>
      <c r="H166" s="52" t="str">
        <f t="shared" ref="H166:K166" si="150">IF(C166="-","-","")</f>
        <v>-</v>
      </c>
      <c r="I166" s="52" t="str">
        <f t="shared" si="150"/>
        <v/>
      </c>
      <c r="J166" s="52" t="str">
        <f t="shared" si="150"/>
        <v>-</v>
      </c>
      <c r="K166" s="52" t="str">
        <f t="shared" si="150"/>
        <v>-</v>
      </c>
      <c r="L166" s="51"/>
    </row>
    <row r="167" spans="1:12" ht="12.75" customHeight="1">
      <c r="A167" s="51"/>
      <c r="B167" s="63" t="s">
        <v>164</v>
      </c>
      <c r="C167" s="18" t="str">
        <f t="array" ref="C167">IF(ISERROR(INDEX('VISÃO GERAL 2013 e 2014'!$F$6:$F$374,MATCH('GRÁFICO 1'!$B167&amp;'GRÁFICO 1'!C$14,'VISÃO GERAL 2013 e 2014'!$J$6:$J$374,0),0))=TRUE,"-",INDEX('VISÃO GERAL 2013 e 2014'!$F$6:$F$374,MATCH('GRÁFICO 1'!$B167&amp;'GRÁFICO 1'!C$14,'VISÃO GERAL 2013 e 2014'!$J$6:$J$374,0),0))</f>
        <v>-</v>
      </c>
      <c r="D167" s="63" t="str">
        <f t="array" ref="D167">IF(ISERROR(INDEX('VISÃO GERAL 2013 e 2014'!$F$6:$F$374,MATCH('GRÁFICO 1'!$B167&amp;'GRÁFICO 1'!D$14,'VISÃO GERAL 2013 e 2014'!$J$6:$J$374,0),0))=TRUE,"-",INDEX('VISÃO GERAL 2013 e 2014'!$F$6:$F$374,MATCH('GRÁFICO 1'!$B167&amp;'GRÁFICO 1'!D$14,'VISÃO GERAL 2013 e 2014'!$J$6:$J$374,0),0))</f>
        <v>REJEIÇÃO</v>
      </c>
      <c r="E167" s="18" t="str">
        <f t="array" ref="E167">IF(ISERROR(INDEX('VISÃO GERAL 2013 e 2014'!$F$6:$F$374,MATCH('GRÁFICO 1'!$B167&amp;'GRÁFICO 1'!E$14,'VISÃO GERAL 2013 e 2014'!$J$6:$J$374,0),0))=TRUE,"-",INDEX('VISÃO GERAL 2013 e 2014'!$F$6:$F$374,MATCH('GRÁFICO 1'!$B167&amp;'GRÁFICO 1'!E$14,'VISÃO GERAL 2013 e 2014'!$J$6:$J$374,0),0))</f>
        <v>-</v>
      </c>
      <c r="F167" s="18" t="str">
        <f t="array" ref="F167">IF(ISERROR(INDEX('VISÃO GERAL 2013 e 2014'!$F$6:$F$374,MATCH('GRÁFICO 1'!$B167&amp;'GRÁFICO 1'!F$14,'VISÃO GERAL 2013 e 2014'!$J$6:$J$374,0),0))=TRUE,"-",INDEX('VISÃO GERAL 2013 e 2014'!$F$6:$F$374,MATCH('GRÁFICO 1'!$B167&amp;'GRÁFICO 1'!F$14,'VISÃO GERAL 2013 e 2014'!$J$6:$J$374,0),0))</f>
        <v>-</v>
      </c>
      <c r="G167" s="64">
        <f t="array" ref="G167">INDEX('VISÃO GERAL 2013 e 2014'!$I$6:$I$374,MATCH('GRÁFICO 1'!B167,'VISÃO GERAL 2013 e 2014'!$C$6:$C$374,0),0)</f>
        <v>1</v>
      </c>
      <c r="H167" s="52" t="str">
        <f t="shared" ref="H167:K167" si="151">IF(C167="-","-","")</f>
        <v>-</v>
      </c>
      <c r="I167" s="52" t="str">
        <f t="shared" si="151"/>
        <v/>
      </c>
      <c r="J167" s="52" t="str">
        <f t="shared" si="151"/>
        <v>-</v>
      </c>
      <c r="K167" s="52" t="str">
        <f t="shared" si="151"/>
        <v>-</v>
      </c>
      <c r="L167" s="51"/>
    </row>
    <row r="168" spans="1:12" ht="12.75" customHeight="1">
      <c r="A168" s="51"/>
      <c r="B168" s="63" t="s">
        <v>69</v>
      </c>
      <c r="C168" s="63" t="str">
        <f t="array" ref="C168">IF(ISERROR(INDEX('VISÃO GERAL 2013 e 2014'!$F$6:$F$374,MATCH('GRÁFICO 1'!$B168&amp;'GRÁFICO 1'!C$14,'VISÃO GERAL 2013 e 2014'!$J$6:$J$374,0),0))=TRUE,"-",INDEX('VISÃO GERAL 2013 e 2014'!$F$6:$F$374,MATCH('GRÁFICO 1'!$B168&amp;'GRÁFICO 1'!C$14,'VISÃO GERAL 2013 e 2014'!$J$6:$J$374,0),0))</f>
        <v>APROVADO COM RESSALVA</v>
      </c>
      <c r="D168" s="63" t="str">
        <f t="array" ref="D168">IF(ISERROR(INDEX('VISÃO GERAL 2013 e 2014'!$F$6:$F$374,MATCH('GRÁFICO 1'!$B168&amp;'GRÁFICO 1'!D$14,'VISÃO GERAL 2013 e 2014'!$J$6:$J$374,0),0))=TRUE,"-",INDEX('VISÃO GERAL 2013 e 2014'!$F$6:$F$374,MATCH('GRÁFICO 1'!$B168&amp;'GRÁFICO 1'!D$14,'VISÃO GERAL 2013 e 2014'!$J$6:$J$374,0),0))</f>
        <v>APROVADO COM RESSALVA</v>
      </c>
      <c r="E168" s="18" t="str">
        <f t="array" ref="E168">IF(ISERROR(INDEX('VISÃO GERAL 2013 e 2014'!$F$6:$F$374,MATCH('GRÁFICO 1'!$B168&amp;'GRÁFICO 1'!E$14,'VISÃO GERAL 2013 e 2014'!$J$6:$J$374,0),0))=TRUE,"-",INDEX('VISÃO GERAL 2013 e 2014'!$F$6:$F$374,MATCH('GRÁFICO 1'!$B168&amp;'GRÁFICO 1'!E$14,'VISÃO GERAL 2013 e 2014'!$J$6:$J$374,0),0))</f>
        <v>-</v>
      </c>
      <c r="F168" s="18" t="str">
        <f t="array" ref="F168">IF(ISERROR(INDEX('VISÃO GERAL 2013 e 2014'!$F$6:$F$374,MATCH('GRÁFICO 1'!$B168&amp;'GRÁFICO 1'!F$14,'VISÃO GERAL 2013 e 2014'!$J$6:$J$374,0),0))=TRUE,"-",INDEX('VISÃO GERAL 2013 e 2014'!$F$6:$F$374,MATCH('GRÁFICO 1'!$B168&amp;'GRÁFICO 1'!F$14,'VISÃO GERAL 2013 e 2014'!$J$6:$J$374,0),0))</f>
        <v>-</v>
      </c>
      <c r="G168" s="64">
        <f t="array" ref="G168">INDEX('VISÃO GERAL 2013 e 2014'!$I$6:$I$374,MATCH('GRÁFICO 1'!B168,'VISÃO GERAL 2013 e 2014'!$C$6:$C$374,0),0)</f>
        <v>1</v>
      </c>
      <c r="H168" s="52" t="str">
        <f t="shared" ref="H168:K168" si="152">IF(C168="-","-","")</f>
        <v/>
      </c>
      <c r="I168" s="52" t="str">
        <f t="shared" si="152"/>
        <v/>
      </c>
      <c r="J168" s="52" t="str">
        <f t="shared" si="152"/>
        <v>-</v>
      </c>
      <c r="K168" s="52" t="str">
        <f t="shared" si="152"/>
        <v>-</v>
      </c>
      <c r="L168" s="51"/>
    </row>
    <row r="169" spans="1:12" ht="12.75" customHeight="1">
      <c r="A169" s="51"/>
      <c r="B169" s="63" t="s">
        <v>107</v>
      </c>
      <c r="C169" s="18" t="str">
        <f t="array" ref="C169">IF(ISERROR(INDEX('VISÃO GERAL 2013 e 2014'!$F$6:$F$374,MATCH('GRÁFICO 1'!$B169&amp;'GRÁFICO 1'!C$14,'VISÃO GERAL 2013 e 2014'!$J$6:$J$374,0),0))=TRUE,"-",INDEX('VISÃO GERAL 2013 e 2014'!$F$6:$F$374,MATCH('GRÁFICO 1'!$B169&amp;'GRÁFICO 1'!C$14,'VISÃO GERAL 2013 e 2014'!$J$6:$J$374,0),0))</f>
        <v>-</v>
      </c>
      <c r="D169" s="63" t="str">
        <f t="array" ref="D169">IF(ISERROR(INDEX('VISÃO GERAL 2013 e 2014'!$F$6:$F$374,MATCH('GRÁFICO 1'!$B169&amp;'GRÁFICO 1'!D$14,'VISÃO GERAL 2013 e 2014'!$J$6:$J$374,0),0))=TRUE,"-",INDEX('VISÃO GERAL 2013 e 2014'!$F$6:$F$374,MATCH('GRÁFICO 1'!$B169&amp;'GRÁFICO 1'!D$14,'VISÃO GERAL 2013 e 2014'!$J$6:$J$374,0),0))</f>
        <v>APROVADO COM RESSALVA</v>
      </c>
      <c r="E169" s="18" t="str">
        <f t="array" ref="E169">IF(ISERROR(INDEX('VISÃO GERAL 2013 e 2014'!$F$6:$F$374,MATCH('GRÁFICO 1'!$B169&amp;'GRÁFICO 1'!E$14,'VISÃO GERAL 2013 e 2014'!$J$6:$J$374,0),0))=TRUE,"-",INDEX('VISÃO GERAL 2013 e 2014'!$F$6:$F$374,MATCH('GRÁFICO 1'!$B169&amp;'GRÁFICO 1'!E$14,'VISÃO GERAL 2013 e 2014'!$J$6:$J$374,0),0))</f>
        <v>-</v>
      </c>
      <c r="F169" s="18" t="str">
        <f t="array" ref="F169">IF(ISERROR(INDEX('VISÃO GERAL 2013 e 2014'!$F$6:$F$374,MATCH('GRÁFICO 1'!$B169&amp;'GRÁFICO 1'!F$14,'VISÃO GERAL 2013 e 2014'!$J$6:$J$374,0),0))=TRUE,"-",INDEX('VISÃO GERAL 2013 e 2014'!$F$6:$F$374,MATCH('GRÁFICO 1'!$B169&amp;'GRÁFICO 1'!F$14,'VISÃO GERAL 2013 e 2014'!$J$6:$J$374,0),0))</f>
        <v>-</v>
      </c>
      <c r="G169" s="64">
        <f t="array" ref="G169">INDEX('VISÃO GERAL 2013 e 2014'!$I$6:$I$374,MATCH('GRÁFICO 1'!B169,'VISÃO GERAL 2013 e 2014'!$C$6:$C$374,0),0)</f>
        <v>1</v>
      </c>
      <c r="H169" s="52" t="str">
        <f t="shared" ref="H169:K169" si="153">IF(C169="-","-","")</f>
        <v>-</v>
      </c>
      <c r="I169" s="52" t="str">
        <f t="shared" si="153"/>
        <v/>
      </c>
      <c r="J169" s="52" t="str">
        <f t="shared" si="153"/>
        <v>-</v>
      </c>
      <c r="K169" s="52" t="str">
        <f t="shared" si="153"/>
        <v>-</v>
      </c>
      <c r="L169" s="51"/>
    </row>
    <row r="170" spans="1:12" ht="12.75" customHeight="1">
      <c r="A170" s="51"/>
      <c r="B170" s="63" t="s">
        <v>258</v>
      </c>
      <c r="C170" s="18" t="str">
        <f t="array" ref="C170">IF(ISERROR(INDEX('VISÃO GERAL 2013 e 2014'!$F$6:$F$374,MATCH('GRÁFICO 1'!$B170&amp;'GRÁFICO 1'!C$14,'VISÃO GERAL 2013 e 2014'!$J$6:$J$374,0),0))=TRUE,"-",INDEX('VISÃO GERAL 2013 e 2014'!$F$6:$F$374,MATCH('GRÁFICO 1'!$B170&amp;'GRÁFICO 1'!C$14,'VISÃO GERAL 2013 e 2014'!$J$6:$J$374,0),0))</f>
        <v>-</v>
      </c>
      <c r="D170" s="18" t="str">
        <f t="array" ref="D170">IF(ISERROR(INDEX('VISÃO GERAL 2013 e 2014'!$F$6:$F$374,MATCH('GRÁFICO 1'!$B170&amp;'GRÁFICO 1'!D$14,'VISÃO GERAL 2013 e 2014'!$J$6:$J$374,0),0))=TRUE,"-",INDEX('VISÃO GERAL 2013 e 2014'!$F$6:$F$374,MATCH('GRÁFICO 1'!$B170&amp;'GRÁFICO 1'!D$14,'VISÃO GERAL 2013 e 2014'!$J$6:$J$374,0),0))</f>
        <v>-</v>
      </c>
      <c r="E170" s="63" t="str">
        <f t="array" ref="E170">IF(ISERROR(INDEX('VISÃO GERAL 2013 e 2014'!$F$6:$F$374,MATCH('GRÁFICO 1'!$B170&amp;'GRÁFICO 1'!E$14,'VISÃO GERAL 2013 e 2014'!$J$6:$J$374,0),0))=TRUE,"-",INDEX('VISÃO GERAL 2013 e 2014'!$F$6:$F$374,MATCH('GRÁFICO 1'!$B170&amp;'GRÁFICO 1'!E$14,'VISÃO GERAL 2013 e 2014'!$J$6:$J$374,0),0))</f>
        <v>APROVADO COM RESSALVA</v>
      </c>
      <c r="F170" s="18" t="str">
        <f t="array" ref="F170">IF(ISERROR(INDEX('VISÃO GERAL 2013 e 2014'!$F$6:$F$374,MATCH('GRÁFICO 1'!$B170&amp;'GRÁFICO 1'!F$14,'VISÃO GERAL 2013 e 2014'!$J$6:$J$374,0),0))=TRUE,"-",INDEX('VISÃO GERAL 2013 e 2014'!$F$6:$F$374,MATCH('GRÁFICO 1'!$B170&amp;'GRÁFICO 1'!F$14,'VISÃO GERAL 2013 e 2014'!$J$6:$J$374,0),0))</f>
        <v>-</v>
      </c>
      <c r="G170" s="64">
        <f t="array" ref="G170">INDEX('VISÃO GERAL 2013 e 2014'!$I$6:$I$374,MATCH('GRÁFICO 1'!B170,'VISÃO GERAL 2013 e 2014'!$C$6:$C$374,0),0)</f>
        <v>1</v>
      </c>
      <c r="H170" s="52" t="str">
        <f t="shared" ref="H170:K170" si="154">IF(C170="-","-","")</f>
        <v>-</v>
      </c>
      <c r="I170" s="52" t="str">
        <f t="shared" si="154"/>
        <v>-</v>
      </c>
      <c r="J170" s="52" t="str">
        <f t="shared" si="154"/>
        <v/>
      </c>
      <c r="K170" s="52" t="str">
        <f t="shared" si="154"/>
        <v>-</v>
      </c>
      <c r="L170" s="51"/>
    </row>
    <row r="171" spans="1:12" ht="12.75" customHeight="1">
      <c r="A171" s="51"/>
      <c r="B171" s="63" t="s">
        <v>153</v>
      </c>
      <c r="C171" s="18" t="str">
        <f t="array" ref="C171">IF(ISERROR(INDEX('VISÃO GERAL 2013 e 2014'!$F$6:$F$374,MATCH('GRÁFICO 1'!$B171&amp;'GRÁFICO 1'!C$14,'VISÃO GERAL 2013 e 2014'!$J$6:$J$374,0),0))=TRUE,"-",INDEX('VISÃO GERAL 2013 e 2014'!$F$6:$F$374,MATCH('GRÁFICO 1'!$B171&amp;'GRÁFICO 1'!C$14,'VISÃO GERAL 2013 e 2014'!$J$6:$J$374,0),0))</f>
        <v>-</v>
      </c>
      <c r="D171" s="63" t="str">
        <f t="array" ref="D171">IF(ISERROR(INDEX('VISÃO GERAL 2013 e 2014'!$F$6:$F$374,MATCH('GRÁFICO 1'!$B171&amp;'GRÁFICO 1'!D$14,'VISÃO GERAL 2013 e 2014'!$J$6:$J$374,0),0))=TRUE,"-",INDEX('VISÃO GERAL 2013 e 2014'!$F$6:$F$374,MATCH('GRÁFICO 1'!$B171&amp;'GRÁFICO 1'!D$14,'VISÃO GERAL 2013 e 2014'!$J$6:$J$374,0),0))</f>
        <v>APROVADO COM RESSALVA</v>
      </c>
      <c r="E171" s="18" t="str">
        <f t="array" ref="E171">IF(ISERROR(INDEX('VISÃO GERAL 2013 e 2014'!$F$6:$F$374,MATCH('GRÁFICO 1'!$B171&amp;'GRÁFICO 1'!E$14,'VISÃO GERAL 2013 e 2014'!$J$6:$J$374,0),0))=TRUE,"-",INDEX('VISÃO GERAL 2013 e 2014'!$F$6:$F$374,MATCH('GRÁFICO 1'!$B171&amp;'GRÁFICO 1'!E$14,'VISÃO GERAL 2013 e 2014'!$J$6:$J$374,0),0))</f>
        <v>-</v>
      </c>
      <c r="F171" s="18" t="str">
        <f t="array" ref="F171">IF(ISERROR(INDEX('VISÃO GERAL 2013 e 2014'!$F$6:$F$374,MATCH('GRÁFICO 1'!$B171&amp;'GRÁFICO 1'!F$14,'VISÃO GERAL 2013 e 2014'!$J$6:$J$374,0),0))=TRUE,"-",INDEX('VISÃO GERAL 2013 e 2014'!$F$6:$F$374,MATCH('GRÁFICO 1'!$B171&amp;'GRÁFICO 1'!F$14,'VISÃO GERAL 2013 e 2014'!$J$6:$J$374,0),0))</f>
        <v>-</v>
      </c>
      <c r="G171" s="64">
        <f t="array" ref="G171">INDEX('VISÃO GERAL 2013 e 2014'!$I$6:$I$374,MATCH('GRÁFICO 1'!B171,'VISÃO GERAL 2013 e 2014'!$C$6:$C$374,0),0)</f>
        <v>1</v>
      </c>
      <c r="H171" s="52" t="str">
        <f t="shared" ref="H171:K171" si="155">IF(C171="-","-","")</f>
        <v>-</v>
      </c>
      <c r="I171" s="52" t="str">
        <f t="shared" si="155"/>
        <v/>
      </c>
      <c r="J171" s="52" t="str">
        <f t="shared" si="155"/>
        <v>-</v>
      </c>
      <c r="K171" s="52" t="str">
        <f t="shared" si="155"/>
        <v>-</v>
      </c>
      <c r="L171" s="51"/>
    </row>
    <row r="172" spans="1:12" ht="12.75" customHeight="1">
      <c r="A172" s="51"/>
      <c r="B172" s="63" t="s">
        <v>192</v>
      </c>
      <c r="C172" s="18" t="str">
        <f t="array" ref="C172">IF(ISERROR(INDEX('VISÃO GERAL 2013 e 2014'!$F$6:$F$374,MATCH('GRÁFICO 1'!$B172&amp;'GRÁFICO 1'!C$14,'VISÃO GERAL 2013 e 2014'!$J$6:$J$374,0),0))=TRUE,"-",INDEX('VISÃO GERAL 2013 e 2014'!$F$6:$F$374,MATCH('GRÁFICO 1'!$B172&amp;'GRÁFICO 1'!C$14,'VISÃO GERAL 2013 e 2014'!$J$6:$J$374,0),0))</f>
        <v>-</v>
      </c>
      <c r="D172" s="63" t="str">
        <f t="array" ref="D172">IF(ISERROR(INDEX('VISÃO GERAL 2013 e 2014'!$F$6:$F$374,MATCH('GRÁFICO 1'!$B172&amp;'GRÁFICO 1'!D$14,'VISÃO GERAL 2013 e 2014'!$J$6:$J$374,0),0))=TRUE,"-",INDEX('VISÃO GERAL 2013 e 2014'!$F$6:$F$374,MATCH('GRÁFICO 1'!$B172&amp;'GRÁFICO 1'!D$14,'VISÃO GERAL 2013 e 2014'!$J$6:$J$374,0),0))</f>
        <v>REJEIÇÃO</v>
      </c>
      <c r="E172" s="18" t="str">
        <f t="array" ref="E172">IF(ISERROR(INDEX('VISÃO GERAL 2013 e 2014'!$F$6:$F$374,MATCH('GRÁFICO 1'!$B172&amp;'GRÁFICO 1'!E$14,'VISÃO GERAL 2013 e 2014'!$J$6:$J$374,0),0))=TRUE,"-",INDEX('VISÃO GERAL 2013 e 2014'!$F$6:$F$374,MATCH('GRÁFICO 1'!$B172&amp;'GRÁFICO 1'!E$14,'VISÃO GERAL 2013 e 2014'!$J$6:$J$374,0),0))</f>
        <v>-</v>
      </c>
      <c r="F172" s="18" t="str">
        <f t="array" ref="F172">IF(ISERROR(INDEX('VISÃO GERAL 2013 e 2014'!$F$6:$F$374,MATCH('GRÁFICO 1'!$B172&amp;'GRÁFICO 1'!F$14,'VISÃO GERAL 2013 e 2014'!$J$6:$J$374,0),0))=TRUE,"-",INDEX('VISÃO GERAL 2013 e 2014'!$F$6:$F$374,MATCH('GRÁFICO 1'!$B172&amp;'GRÁFICO 1'!F$14,'VISÃO GERAL 2013 e 2014'!$J$6:$J$374,0),0))</f>
        <v>-</v>
      </c>
      <c r="G172" s="64">
        <f t="array" ref="G172">INDEX('VISÃO GERAL 2013 e 2014'!$I$6:$I$374,MATCH('GRÁFICO 1'!B172,'VISÃO GERAL 2013 e 2014'!$C$6:$C$374,0),0)</f>
        <v>1</v>
      </c>
      <c r="H172" s="52" t="str">
        <f t="shared" ref="H172:K172" si="156">IF(C172="-","-","")</f>
        <v>-</v>
      </c>
      <c r="I172" s="52" t="str">
        <f t="shared" si="156"/>
        <v/>
      </c>
      <c r="J172" s="52" t="str">
        <f t="shared" si="156"/>
        <v>-</v>
      </c>
      <c r="K172" s="52" t="str">
        <f t="shared" si="156"/>
        <v>-</v>
      </c>
      <c r="L172" s="51"/>
    </row>
    <row r="173" spans="1:12" ht="12.75" customHeight="1">
      <c r="A173" s="51"/>
      <c r="B173" s="63" t="s">
        <v>200</v>
      </c>
      <c r="C173" s="18" t="str">
        <f t="array" ref="C173">IF(ISERROR(INDEX('VISÃO GERAL 2013 e 2014'!$F$6:$F$374,MATCH('GRÁFICO 1'!$B173&amp;'GRÁFICO 1'!C$14,'VISÃO GERAL 2013 e 2014'!$J$6:$J$374,0),0))=TRUE,"-",INDEX('VISÃO GERAL 2013 e 2014'!$F$6:$F$374,MATCH('GRÁFICO 1'!$B173&amp;'GRÁFICO 1'!C$14,'VISÃO GERAL 2013 e 2014'!$J$6:$J$374,0),0))</f>
        <v>-</v>
      </c>
      <c r="D173" s="18" t="str">
        <f t="array" ref="D173">IF(ISERROR(INDEX('VISÃO GERAL 2013 e 2014'!$F$6:$F$374,MATCH('GRÁFICO 1'!$B173&amp;'GRÁFICO 1'!D$14,'VISÃO GERAL 2013 e 2014'!$J$6:$J$374,0),0))=TRUE,"-",INDEX('VISÃO GERAL 2013 e 2014'!$F$6:$F$374,MATCH('GRÁFICO 1'!$B173&amp;'GRÁFICO 1'!D$14,'VISÃO GERAL 2013 e 2014'!$J$6:$J$374,0),0))</f>
        <v>-</v>
      </c>
      <c r="E173" s="63" t="str">
        <f t="array" ref="E173">IF(ISERROR(INDEX('VISÃO GERAL 2013 e 2014'!$F$6:$F$374,MATCH('GRÁFICO 1'!$B173&amp;'GRÁFICO 1'!E$14,'VISÃO GERAL 2013 e 2014'!$J$6:$J$374,0),0))=TRUE,"-",INDEX('VISÃO GERAL 2013 e 2014'!$F$6:$F$374,MATCH('GRÁFICO 1'!$B173&amp;'GRÁFICO 1'!E$14,'VISÃO GERAL 2013 e 2014'!$J$6:$J$374,0),0))</f>
        <v>APROVADO COM RESSALVA</v>
      </c>
      <c r="F173" s="18" t="str">
        <f t="array" ref="F173">IF(ISERROR(INDEX('VISÃO GERAL 2013 e 2014'!$F$6:$F$374,MATCH('GRÁFICO 1'!$B173&amp;'GRÁFICO 1'!F$14,'VISÃO GERAL 2013 e 2014'!$J$6:$J$374,0),0))=TRUE,"-",INDEX('VISÃO GERAL 2013 e 2014'!$F$6:$F$374,MATCH('GRÁFICO 1'!$B173&amp;'GRÁFICO 1'!F$14,'VISÃO GERAL 2013 e 2014'!$J$6:$J$374,0),0))</f>
        <v>-</v>
      </c>
      <c r="G173" s="64">
        <f t="array" ref="G173">INDEX('VISÃO GERAL 2013 e 2014'!$I$6:$I$374,MATCH('GRÁFICO 1'!B173,'VISÃO GERAL 2013 e 2014'!$C$6:$C$374,0),0)</f>
        <v>1</v>
      </c>
      <c r="H173" s="52" t="str">
        <f t="shared" ref="H173:K173" si="157">IF(C173="-","-","")</f>
        <v>-</v>
      </c>
      <c r="I173" s="52" t="str">
        <f t="shared" si="157"/>
        <v>-</v>
      </c>
      <c r="J173" s="52" t="str">
        <f t="shared" si="157"/>
        <v/>
      </c>
      <c r="K173" s="52" t="str">
        <f t="shared" si="157"/>
        <v>-</v>
      </c>
      <c r="L173" s="51"/>
    </row>
    <row r="174" spans="1:12" ht="12.75" customHeight="1">
      <c r="A174" s="51"/>
      <c r="B174" s="63" t="s">
        <v>256</v>
      </c>
      <c r="C174" s="18" t="str">
        <f t="array" ref="C174">IF(ISERROR(INDEX('VISÃO GERAL 2013 e 2014'!$F$6:$F$374,MATCH('GRÁFICO 1'!$B174&amp;'GRÁFICO 1'!C$14,'VISÃO GERAL 2013 e 2014'!$J$6:$J$374,0),0))=TRUE,"-",INDEX('VISÃO GERAL 2013 e 2014'!$F$6:$F$374,MATCH('GRÁFICO 1'!$B174&amp;'GRÁFICO 1'!C$14,'VISÃO GERAL 2013 e 2014'!$J$6:$J$374,0),0))</f>
        <v>-</v>
      </c>
      <c r="D174" s="63" t="str">
        <f t="array" ref="D174">IF(ISERROR(INDEX('VISÃO GERAL 2013 e 2014'!$F$6:$F$374,MATCH('GRÁFICO 1'!$B174&amp;'GRÁFICO 1'!D$14,'VISÃO GERAL 2013 e 2014'!$J$6:$J$374,0),0))=TRUE,"-",INDEX('VISÃO GERAL 2013 e 2014'!$F$6:$F$374,MATCH('GRÁFICO 1'!$B174&amp;'GRÁFICO 1'!D$14,'VISÃO GERAL 2013 e 2014'!$J$6:$J$374,0),0))</f>
        <v>APROVADO COM RESSALVA</v>
      </c>
      <c r="E174" s="18" t="str">
        <f t="array" ref="E174">IF(ISERROR(INDEX('VISÃO GERAL 2013 e 2014'!$F$6:$F$374,MATCH('GRÁFICO 1'!$B174&amp;'GRÁFICO 1'!E$14,'VISÃO GERAL 2013 e 2014'!$J$6:$J$374,0),0))=TRUE,"-",INDEX('VISÃO GERAL 2013 e 2014'!$F$6:$F$374,MATCH('GRÁFICO 1'!$B174&amp;'GRÁFICO 1'!E$14,'VISÃO GERAL 2013 e 2014'!$J$6:$J$374,0),0))</f>
        <v>-</v>
      </c>
      <c r="F174" s="18" t="str">
        <f t="array" ref="F174">IF(ISERROR(INDEX('VISÃO GERAL 2013 e 2014'!$F$6:$F$374,MATCH('GRÁFICO 1'!$B174&amp;'GRÁFICO 1'!F$14,'VISÃO GERAL 2013 e 2014'!$J$6:$J$374,0),0))=TRUE,"-",INDEX('VISÃO GERAL 2013 e 2014'!$F$6:$F$374,MATCH('GRÁFICO 1'!$B174&amp;'GRÁFICO 1'!F$14,'VISÃO GERAL 2013 e 2014'!$J$6:$J$374,0),0))</f>
        <v>-</v>
      </c>
      <c r="G174" s="64">
        <f t="array" ref="G174">INDEX('VISÃO GERAL 2013 e 2014'!$I$6:$I$374,MATCH('GRÁFICO 1'!B174,'VISÃO GERAL 2013 e 2014'!$C$6:$C$374,0),0)</f>
        <v>1</v>
      </c>
      <c r="H174" s="52" t="str">
        <f t="shared" ref="H174:K174" si="158">IF(C174="-","-","")</f>
        <v>-</v>
      </c>
      <c r="I174" s="52" t="str">
        <f t="shared" si="158"/>
        <v/>
      </c>
      <c r="J174" s="52" t="str">
        <f t="shared" si="158"/>
        <v>-</v>
      </c>
      <c r="K174" s="52" t="str">
        <f t="shared" si="158"/>
        <v>-</v>
      </c>
      <c r="L174" s="51"/>
    </row>
    <row r="175" spans="1:12" ht="12.75" customHeight="1">
      <c r="A175" s="51"/>
      <c r="B175" s="63" t="s">
        <v>214</v>
      </c>
      <c r="C175" s="18" t="str">
        <f t="array" ref="C175">IF(ISERROR(INDEX('VISÃO GERAL 2013 e 2014'!$F$6:$F$374,MATCH('GRÁFICO 1'!$B175&amp;'GRÁFICO 1'!C$14,'VISÃO GERAL 2013 e 2014'!$J$6:$J$374,0),0))=TRUE,"-",INDEX('VISÃO GERAL 2013 e 2014'!$F$6:$F$374,MATCH('GRÁFICO 1'!$B175&amp;'GRÁFICO 1'!C$14,'VISÃO GERAL 2013 e 2014'!$J$6:$J$374,0),0))</f>
        <v>-</v>
      </c>
      <c r="D175" s="63" t="str">
        <f t="array" ref="D175">IF(ISERROR(INDEX('VISÃO GERAL 2013 e 2014'!$F$6:$F$374,MATCH('GRÁFICO 1'!$B175&amp;'GRÁFICO 1'!D$14,'VISÃO GERAL 2013 e 2014'!$J$6:$J$374,0),0))=TRUE,"-",INDEX('VISÃO GERAL 2013 e 2014'!$F$6:$F$374,MATCH('GRÁFICO 1'!$B175&amp;'GRÁFICO 1'!D$14,'VISÃO GERAL 2013 e 2014'!$J$6:$J$374,0),0))</f>
        <v>REJEIÇÃO</v>
      </c>
      <c r="E175" s="18" t="str">
        <f t="array" ref="E175">IF(ISERROR(INDEX('VISÃO GERAL 2013 e 2014'!$F$6:$F$374,MATCH('GRÁFICO 1'!$B175&amp;'GRÁFICO 1'!E$14,'VISÃO GERAL 2013 e 2014'!$J$6:$J$374,0),0))=TRUE,"-",INDEX('VISÃO GERAL 2013 e 2014'!$F$6:$F$374,MATCH('GRÁFICO 1'!$B175&amp;'GRÁFICO 1'!E$14,'VISÃO GERAL 2013 e 2014'!$J$6:$J$374,0),0))</f>
        <v>-</v>
      </c>
      <c r="F175" s="18" t="str">
        <f t="array" ref="F175">IF(ISERROR(INDEX('VISÃO GERAL 2013 e 2014'!$F$6:$F$374,MATCH('GRÁFICO 1'!$B175&amp;'GRÁFICO 1'!F$14,'VISÃO GERAL 2013 e 2014'!$J$6:$J$374,0),0))=TRUE,"-",INDEX('VISÃO GERAL 2013 e 2014'!$F$6:$F$374,MATCH('GRÁFICO 1'!$B175&amp;'GRÁFICO 1'!F$14,'VISÃO GERAL 2013 e 2014'!$J$6:$J$374,0),0))</f>
        <v>-</v>
      </c>
      <c r="G175" s="64">
        <f t="array" ref="G175">INDEX('VISÃO GERAL 2013 e 2014'!$I$6:$I$374,MATCH('GRÁFICO 1'!B175,'VISÃO GERAL 2013 e 2014'!$C$6:$C$374,0),0)</f>
        <v>1</v>
      </c>
      <c r="H175" s="52" t="str">
        <f t="shared" ref="H175:K175" si="159">IF(C175="-","-","")</f>
        <v>-</v>
      </c>
      <c r="I175" s="52" t="str">
        <f t="shared" si="159"/>
        <v/>
      </c>
      <c r="J175" s="52" t="str">
        <f t="shared" si="159"/>
        <v>-</v>
      </c>
      <c r="K175" s="52" t="str">
        <f t="shared" si="159"/>
        <v>-</v>
      </c>
      <c r="L175" s="51"/>
    </row>
    <row r="176" spans="1:12" ht="12.75" customHeight="1">
      <c r="A176" s="51"/>
      <c r="B176" s="63" t="s">
        <v>243</v>
      </c>
      <c r="C176" s="18" t="str">
        <f t="array" ref="C176">IF(ISERROR(INDEX('VISÃO GERAL 2013 e 2014'!$F$6:$F$374,MATCH('GRÁFICO 1'!$B176&amp;'GRÁFICO 1'!C$14,'VISÃO GERAL 2013 e 2014'!$J$6:$J$374,0),0))=TRUE,"-",INDEX('VISÃO GERAL 2013 e 2014'!$F$6:$F$374,MATCH('GRÁFICO 1'!$B176&amp;'GRÁFICO 1'!C$14,'VISÃO GERAL 2013 e 2014'!$J$6:$J$374,0),0))</f>
        <v>-</v>
      </c>
      <c r="D176" s="63" t="str">
        <f t="array" ref="D176">IF(ISERROR(INDEX('VISÃO GERAL 2013 e 2014'!$F$6:$F$374,MATCH('GRÁFICO 1'!$B176&amp;'GRÁFICO 1'!D$14,'VISÃO GERAL 2013 e 2014'!$J$6:$J$374,0),0))=TRUE,"-",INDEX('VISÃO GERAL 2013 e 2014'!$F$6:$F$374,MATCH('GRÁFICO 1'!$B176&amp;'GRÁFICO 1'!D$14,'VISÃO GERAL 2013 e 2014'!$J$6:$J$374,0),0))</f>
        <v>APROVADO COM RESSALVA</v>
      </c>
      <c r="E176" s="18" t="str">
        <f t="array" ref="E176">IF(ISERROR(INDEX('VISÃO GERAL 2013 e 2014'!$F$6:$F$374,MATCH('GRÁFICO 1'!$B176&amp;'GRÁFICO 1'!E$14,'VISÃO GERAL 2013 e 2014'!$J$6:$J$374,0),0))=TRUE,"-",INDEX('VISÃO GERAL 2013 e 2014'!$F$6:$F$374,MATCH('GRÁFICO 1'!$B176&amp;'GRÁFICO 1'!E$14,'VISÃO GERAL 2013 e 2014'!$J$6:$J$374,0),0))</f>
        <v>-</v>
      </c>
      <c r="F176" s="18" t="str">
        <f t="array" ref="F176">IF(ISERROR(INDEX('VISÃO GERAL 2013 e 2014'!$F$6:$F$374,MATCH('GRÁFICO 1'!$B176&amp;'GRÁFICO 1'!F$14,'VISÃO GERAL 2013 e 2014'!$J$6:$J$374,0),0))=TRUE,"-",INDEX('VISÃO GERAL 2013 e 2014'!$F$6:$F$374,MATCH('GRÁFICO 1'!$B176&amp;'GRÁFICO 1'!F$14,'VISÃO GERAL 2013 e 2014'!$J$6:$J$374,0),0))</f>
        <v>-</v>
      </c>
      <c r="G176" s="64">
        <f t="array" ref="G176">INDEX('VISÃO GERAL 2013 e 2014'!$I$6:$I$374,MATCH('GRÁFICO 1'!B176,'VISÃO GERAL 2013 e 2014'!$C$6:$C$374,0),0)</f>
        <v>1</v>
      </c>
      <c r="H176" s="52" t="str">
        <f t="shared" ref="H176:K176" si="160">IF(C176="-","-","")</f>
        <v>-</v>
      </c>
      <c r="I176" s="52" t="str">
        <f t="shared" si="160"/>
        <v/>
      </c>
      <c r="J176" s="52" t="str">
        <f t="shared" si="160"/>
        <v>-</v>
      </c>
      <c r="K176" s="52" t="str">
        <f t="shared" si="160"/>
        <v>-</v>
      </c>
      <c r="L176" s="51"/>
    </row>
    <row r="177" spans="1:12" ht="12.75" customHeight="1">
      <c r="A177" s="51"/>
      <c r="B177" s="63" t="s">
        <v>110</v>
      </c>
      <c r="C177" s="18" t="str">
        <f t="array" ref="C177">IF(ISERROR(INDEX('VISÃO GERAL 2013 e 2014'!$F$6:$F$374,MATCH('GRÁFICO 1'!$B177&amp;'GRÁFICO 1'!C$14,'VISÃO GERAL 2013 e 2014'!$J$6:$J$374,0),0))=TRUE,"-",INDEX('VISÃO GERAL 2013 e 2014'!$F$6:$F$374,MATCH('GRÁFICO 1'!$B177&amp;'GRÁFICO 1'!C$14,'VISÃO GERAL 2013 e 2014'!$J$6:$J$374,0),0))</f>
        <v>-</v>
      </c>
      <c r="D177" s="63" t="str">
        <f t="array" ref="D177">IF(ISERROR(INDEX('VISÃO GERAL 2013 e 2014'!$F$6:$F$374,MATCH('GRÁFICO 1'!$B177&amp;'GRÁFICO 1'!D$14,'VISÃO GERAL 2013 e 2014'!$J$6:$J$374,0),0))=TRUE,"-",INDEX('VISÃO GERAL 2013 e 2014'!$F$6:$F$374,MATCH('GRÁFICO 1'!$B177&amp;'GRÁFICO 1'!D$14,'VISÃO GERAL 2013 e 2014'!$J$6:$J$374,0),0))</f>
        <v>APROVADO COM RESSALVA</v>
      </c>
      <c r="E177" s="18" t="str">
        <f t="array" ref="E177">IF(ISERROR(INDEX('VISÃO GERAL 2013 e 2014'!$F$6:$F$374,MATCH('GRÁFICO 1'!$B177&amp;'GRÁFICO 1'!E$14,'VISÃO GERAL 2013 e 2014'!$J$6:$J$374,0),0))=TRUE,"-",INDEX('VISÃO GERAL 2013 e 2014'!$F$6:$F$374,MATCH('GRÁFICO 1'!$B177&amp;'GRÁFICO 1'!E$14,'VISÃO GERAL 2013 e 2014'!$J$6:$J$374,0),0))</f>
        <v>-</v>
      </c>
      <c r="F177" s="18" t="str">
        <f t="array" ref="F177">IF(ISERROR(INDEX('VISÃO GERAL 2013 e 2014'!$F$6:$F$374,MATCH('GRÁFICO 1'!$B177&amp;'GRÁFICO 1'!F$14,'VISÃO GERAL 2013 e 2014'!$J$6:$J$374,0),0))=TRUE,"-",INDEX('VISÃO GERAL 2013 e 2014'!$F$6:$F$374,MATCH('GRÁFICO 1'!$B177&amp;'GRÁFICO 1'!F$14,'VISÃO GERAL 2013 e 2014'!$J$6:$J$374,0),0))</f>
        <v>-</v>
      </c>
      <c r="G177" s="64">
        <f t="array" ref="G177">INDEX('VISÃO GERAL 2013 e 2014'!$I$6:$I$374,MATCH('GRÁFICO 1'!B177,'VISÃO GERAL 2013 e 2014'!$C$6:$C$374,0),0)</f>
        <v>1</v>
      </c>
      <c r="H177" s="52" t="str">
        <f t="shared" ref="H177:K177" si="161">IF(C177="-","-","")</f>
        <v>-</v>
      </c>
      <c r="I177" s="52" t="str">
        <f t="shared" si="161"/>
        <v/>
      </c>
      <c r="J177" s="52" t="str">
        <f t="shared" si="161"/>
        <v>-</v>
      </c>
      <c r="K177" s="52" t="str">
        <f t="shared" si="161"/>
        <v>-</v>
      </c>
      <c r="L177" s="51"/>
    </row>
    <row r="178" spans="1:12" ht="12.75" customHeight="1">
      <c r="A178" s="51"/>
      <c r="B178" s="63" t="s">
        <v>152</v>
      </c>
      <c r="C178" s="18" t="str">
        <f t="array" ref="C178">IF(ISERROR(INDEX('VISÃO GERAL 2013 e 2014'!$F$6:$F$374,MATCH('GRÁFICO 1'!$B178&amp;'GRÁFICO 1'!C$14,'VISÃO GERAL 2013 e 2014'!$J$6:$J$374,0),0))=TRUE,"-",INDEX('VISÃO GERAL 2013 e 2014'!$F$6:$F$374,MATCH('GRÁFICO 1'!$B178&amp;'GRÁFICO 1'!C$14,'VISÃO GERAL 2013 e 2014'!$J$6:$J$374,0),0))</f>
        <v>-</v>
      </c>
      <c r="D178" s="18" t="str">
        <f t="array" ref="D178">IF(ISERROR(INDEX('VISÃO GERAL 2013 e 2014'!$F$6:$F$374,MATCH('GRÁFICO 1'!$B178&amp;'GRÁFICO 1'!D$14,'VISÃO GERAL 2013 e 2014'!$J$6:$J$374,0),0))=TRUE,"-",INDEX('VISÃO GERAL 2013 e 2014'!$F$6:$F$374,MATCH('GRÁFICO 1'!$B178&amp;'GRÁFICO 1'!D$14,'VISÃO GERAL 2013 e 2014'!$J$6:$J$374,0),0))</f>
        <v>-</v>
      </c>
      <c r="E178" s="63" t="str">
        <f t="array" ref="E178">IF(ISERROR(INDEX('VISÃO GERAL 2013 e 2014'!$F$6:$F$374,MATCH('GRÁFICO 1'!$B178&amp;'GRÁFICO 1'!E$14,'VISÃO GERAL 2013 e 2014'!$J$6:$J$374,0),0))=TRUE,"-",INDEX('VISÃO GERAL 2013 e 2014'!$F$6:$F$374,MATCH('GRÁFICO 1'!$B178&amp;'GRÁFICO 1'!E$14,'VISÃO GERAL 2013 e 2014'!$J$6:$J$374,0),0))</f>
        <v>REJEIÇÃO</v>
      </c>
      <c r="F178" s="18" t="str">
        <f t="array" ref="F178">IF(ISERROR(INDEX('VISÃO GERAL 2013 e 2014'!$F$6:$F$374,MATCH('GRÁFICO 1'!$B178&amp;'GRÁFICO 1'!F$14,'VISÃO GERAL 2013 e 2014'!$J$6:$J$374,0),0))=TRUE,"-",INDEX('VISÃO GERAL 2013 e 2014'!$F$6:$F$374,MATCH('GRÁFICO 1'!$B178&amp;'GRÁFICO 1'!F$14,'VISÃO GERAL 2013 e 2014'!$J$6:$J$374,0),0))</f>
        <v>-</v>
      </c>
      <c r="G178" s="64">
        <f t="array" ref="G178">INDEX('VISÃO GERAL 2013 e 2014'!$I$6:$I$374,MATCH('GRÁFICO 1'!B178,'VISÃO GERAL 2013 e 2014'!$C$6:$C$374,0),0)</f>
        <v>1</v>
      </c>
      <c r="H178" s="52" t="str">
        <f t="shared" ref="H178:K178" si="162">IF(C178="-","-","")</f>
        <v>-</v>
      </c>
      <c r="I178" s="52" t="str">
        <f t="shared" si="162"/>
        <v>-</v>
      </c>
      <c r="J178" s="52" t="str">
        <f t="shared" si="162"/>
        <v/>
      </c>
      <c r="K178" s="52" t="str">
        <f t="shared" si="162"/>
        <v>-</v>
      </c>
      <c r="L178" s="51"/>
    </row>
    <row r="179" spans="1:12" ht="12.75" customHeight="1">
      <c r="A179" s="51"/>
      <c r="B179" s="63" t="s">
        <v>160</v>
      </c>
      <c r="C179" s="18" t="str">
        <f t="array" ref="C179">IF(ISERROR(INDEX('VISÃO GERAL 2013 e 2014'!$F$6:$F$374,MATCH('GRÁFICO 1'!$B179&amp;'GRÁFICO 1'!C$14,'VISÃO GERAL 2013 e 2014'!$J$6:$J$374,0),0))=TRUE,"-",INDEX('VISÃO GERAL 2013 e 2014'!$F$6:$F$374,MATCH('GRÁFICO 1'!$B179&amp;'GRÁFICO 1'!C$14,'VISÃO GERAL 2013 e 2014'!$J$6:$J$374,0),0))</f>
        <v>-</v>
      </c>
      <c r="D179" s="63" t="str">
        <f t="array" ref="D179">IF(ISERROR(INDEX('VISÃO GERAL 2013 e 2014'!$F$6:$F$374,MATCH('GRÁFICO 1'!$B179&amp;'GRÁFICO 1'!D$14,'VISÃO GERAL 2013 e 2014'!$J$6:$J$374,0),0))=TRUE,"-",INDEX('VISÃO GERAL 2013 e 2014'!$F$6:$F$374,MATCH('GRÁFICO 1'!$B179&amp;'GRÁFICO 1'!D$14,'VISÃO GERAL 2013 e 2014'!$J$6:$J$374,0),0))</f>
        <v>APROVADO COM RESSALVA</v>
      </c>
      <c r="E179" s="18" t="str">
        <f t="array" ref="E179">IF(ISERROR(INDEX('VISÃO GERAL 2013 e 2014'!$F$6:$F$374,MATCH('GRÁFICO 1'!$B179&amp;'GRÁFICO 1'!E$14,'VISÃO GERAL 2013 e 2014'!$J$6:$J$374,0),0))=TRUE,"-",INDEX('VISÃO GERAL 2013 e 2014'!$F$6:$F$374,MATCH('GRÁFICO 1'!$B179&amp;'GRÁFICO 1'!E$14,'VISÃO GERAL 2013 e 2014'!$J$6:$J$374,0),0))</f>
        <v>-</v>
      </c>
      <c r="F179" s="63" t="str">
        <f t="array" ref="F179">IF(ISERROR(INDEX('VISÃO GERAL 2013 e 2014'!$F$6:$F$374,MATCH('GRÁFICO 1'!$B179&amp;'GRÁFICO 1'!F$14,'VISÃO GERAL 2013 e 2014'!$J$6:$J$374,0),0))=TRUE,"-",INDEX('VISÃO GERAL 2013 e 2014'!$F$6:$F$374,MATCH('GRÁFICO 1'!$B179&amp;'GRÁFICO 1'!F$14,'VISÃO GERAL 2013 e 2014'!$J$6:$J$374,0),0))</f>
        <v>APROVADO COM RESSALVA</v>
      </c>
      <c r="G179" s="64">
        <f t="array" ref="G179">INDEX('VISÃO GERAL 2013 e 2014'!$I$6:$I$374,MATCH('GRÁFICO 1'!B179,'VISÃO GERAL 2013 e 2014'!$C$6:$C$374,0),0)</f>
        <v>1</v>
      </c>
      <c r="H179" s="52" t="str">
        <f t="shared" ref="H179:K179" si="163">IF(C179="-","-","")</f>
        <v>-</v>
      </c>
      <c r="I179" s="52" t="str">
        <f t="shared" si="163"/>
        <v/>
      </c>
      <c r="J179" s="52" t="str">
        <f t="shared" si="163"/>
        <v>-</v>
      </c>
      <c r="K179" s="52" t="str">
        <f t="shared" si="163"/>
        <v/>
      </c>
      <c r="L179" s="51"/>
    </row>
    <row r="180" spans="1:12" ht="12.75" customHeight="1">
      <c r="A180" s="51"/>
      <c r="B180" s="63" t="s">
        <v>225</v>
      </c>
      <c r="C180" s="18" t="str">
        <f t="array" ref="C180">IF(ISERROR(INDEX('VISÃO GERAL 2013 e 2014'!$F$6:$F$374,MATCH('GRÁFICO 1'!$B180&amp;'GRÁFICO 1'!C$14,'VISÃO GERAL 2013 e 2014'!$J$6:$J$374,0),0))=TRUE,"-",INDEX('VISÃO GERAL 2013 e 2014'!$F$6:$F$374,MATCH('GRÁFICO 1'!$B180&amp;'GRÁFICO 1'!C$14,'VISÃO GERAL 2013 e 2014'!$J$6:$J$374,0),0))</f>
        <v>-</v>
      </c>
      <c r="D180" s="63" t="str">
        <f t="array" ref="D180">IF(ISERROR(INDEX('VISÃO GERAL 2013 e 2014'!$F$6:$F$374,MATCH('GRÁFICO 1'!$B180&amp;'GRÁFICO 1'!D$14,'VISÃO GERAL 2013 e 2014'!$J$6:$J$374,0),0))=TRUE,"-",INDEX('VISÃO GERAL 2013 e 2014'!$F$6:$F$374,MATCH('GRÁFICO 1'!$B180&amp;'GRÁFICO 1'!D$14,'VISÃO GERAL 2013 e 2014'!$J$6:$J$374,0),0))</f>
        <v>REJEIÇÃO</v>
      </c>
      <c r="E180" s="18" t="str">
        <f t="array" ref="E180">IF(ISERROR(INDEX('VISÃO GERAL 2013 e 2014'!$F$6:$F$374,MATCH('GRÁFICO 1'!$B180&amp;'GRÁFICO 1'!E$14,'VISÃO GERAL 2013 e 2014'!$J$6:$J$374,0),0))=TRUE,"-",INDEX('VISÃO GERAL 2013 e 2014'!$F$6:$F$374,MATCH('GRÁFICO 1'!$B180&amp;'GRÁFICO 1'!E$14,'VISÃO GERAL 2013 e 2014'!$J$6:$J$374,0),0))</f>
        <v>-</v>
      </c>
      <c r="F180" s="18" t="str">
        <f t="array" ref="F180">IF(ISERROR(INDEX('VISÃO GERAL 2013 e 2014'!$F$6:$F$374,MATCH('GRÁFICO 1'!$B180&amp;'GRÁFICO 1'!F$14,'VISÃO GERAL 2013 e 2014'!$J$6:$J$374,0),0))=TRUE,"-",INDEX('VISÃO GERAL 2013 e 2014'!$F$6:$F$374,MATCH('GRÁFICO 1'!$B180&amp;'GRÁFICO 1'!F$14,'VISÃO GERAL 2013 e 2014'!$J$6:$J$374,0),0))</f>
        <v>-</v>
      </c>
      <c r="G180" s="64">
        <f t="array" ref="G180">INDEX('VISÃO GERAL 2013 e 2014'!$I$6:$I$374,MATCH('GRÁFICO 1'!B180,'VISÃO GERAL 2013 e 2014'!$C$6:$C$374,0),0)</f>
        <v>1</v>
      </c>
      <c r="H180" s="52" t="str">
        <f t="shared" ref="H180:K180" si="164">IF(C180="-","-","")</f>
        <v>-</v>
      </c>
      <c r="I180" s="52" t="str">
        <f t="shared" si="164"/>
        <v/>
      </c>
      <c r="J180" s="52" t="str">
        <f t="shared" si="164"/>
        <v>-</v>
      </c>
      <c r="K180" s="52" t="str">
        <f t="shared" si="164"/>
        <v>-</v>
      </c>
      <c r="L180" s="51"/>
    </row>
    <row r="181" spans="1:12" ht="12.75" customHeight="1">
      <c r="A181" s="51"/>
      <c r="B181" s="63" t="s">
        <v>228</v>
      </c>
      <c r="C181" s="18" t="str">
        <f t="array" ref="C181">IF(ISERROR(INDEX('VISÃO GERAL 2013 e 2014'!$F$6:$F$374,MATCH('GRÁFICO 1'!$B181&amp;'GRÁFICO 1'!C$14,'VISÃO GERAL 2013 e 2014'!$J$6:$J$374,0),0))=TRUE,"-",INDEX('VISÃO GERAL 2013 e 2014'!$F$6:$F$374,MATCH('GRÁFICO 1'!$B181&amp;'GRÁFICO 1'!C$14,'VISÃO GERAL 2013 e 2014'!$J$6:$J$374,0),0))</f>
        <v>-</v>
      </c>
      <c r="D181" s="63" t="str">
        <f t="array" ref="D181">IF(ISERROR(INDEX('VISÃO GERAL 2013 e 2014'!$F$6:$F$374,MATCH('GRÁFICO 1'!$B181&amp;'GRÁFICO 1'!D$14,'VISÃO GERAL 2013 e 2014'!$J$6:$J$374,0),0))=TRUE,"-",INDEX('VISÃO GERAL 2013 e 2014'!$F$6:$F$374,MATCH('GRÁFICO 1'!$B181&amp;'GRÁFICO 1'!D$14,'VISÃO GERAL 2013 e 2014'!$J$6:$J$374,0),0))</f>
        <v>APROVADO COM RESSALVA</v>
      </c>
      <c r="E181" s="18" t="str">
        <f t="array" ref="E181">IF(ISERROR(INDEX('VISÃO GERAL 2013 e 2014'!$F$6:$F$374,MATCH('GRÁFICO 1'!$B181&amp;'GRÁFICO 1'!E$14,'VISÃO GERAL 2013 e 2014'!$J$6:$J$374,0),0))=TRUE,"-",INDEX('VISÃO GERAL 2013 e 2014'!$F$6:$F$374,MATCH('GRÁFICO 1'!$B181&amp;'GRÁFICO 1'!E$14,'VISÃO GERAL 2013 e 2014'!$J$6:$J$374,0),0))</f>
        <v>-</v>
      </c>
      <c r="F181" s="18" t="str">
        <f t="array" ref="F181">IF(ISERROR(INDEX('VISÃO GERAL 2013 e 2014'!$F$6:$F$374,MATCH('GRÁFICO 1'!$B181&amp;'GRÁFICO 1'!F$14,'VISÃO GERAL 2013 e 2014'!$J$6:$J$374,0),0))=TRUE,"-",INDEX('VISÃO GERAL 2013 e 2014'!$F$6:$F$374,MATCH('GRÁFICO 1'!$B181&amp;'GRÁFICO 1'!F$14,'VISÃO GERAL 2013 e 2014'!$J$6:$J$374,0),0))</f>
        <v>-</v>
      </c>
      <c r="G181" s="64">
        <f t="array" ref="G181">INDEX('VISÃO GERAL 2013 e 2014'!$I$6:$I$374,MATCH('GRÁFICO 1'!B181,'VISÃO GERAL 2013 e 2014'!$C$6:$C$374,0),0)</f>
        <v>1</v>
      </c>
      <c r="H181" s="52" t="str">
        <f t="shared" ref="H181:K181" si="165">IF(C181="-","-","")</f>
        <v>-</v>
      </c>
      <c r="I181" s="52" t="str">
        <f t="shared" si="165"/>
        <v/>
      </c>
      <c r="J181" s="52" t="str">
        <f t="shared" si="165"/>
        <v>-</v>
      </c>
      <c r="K181" s="52" t="str">
        <f t="shared" si="165"/>
        <v>-</v>
      </c>
      <c r="L181" s="51"/>
    </row>
    <row r="182" spans="1:12" ht="12.75" customHeight="1">
      <c r="A182" s="51"/>
      <c r="B182" s="63" t="s">
        <v>92</v>
      </c>
      <c r="C182" s="63" t="str">
        <f t="array" ref="C182">IF(ISERROR(INDEX('VISÃO GERAL 2013 e 2014'!$F$6:$F$374,MATCH('GRÁFICO 1'!$B182&amp;'GRÁFICO 1'!C$14,'VISÃO GERAL 2013 e 2014'!$J$6:$J$374,0),0))=TRUE,"-",INDEX('VISÃO GERAL 2013 e 2014'!$F$6:$F$374,MATCH('GRÁFICO 1'!$B182&amp;'GRÁFICO 1'!C$14,'VISÃO GERAL 2013 e 2014'!$J$6:$J$374,0),0))</f>
        <v>REJEIÇÃO</v>
      </c>
      <c r="D182" s="18" t="str">
        <f t="array" ref="D182">IF(ISERROR(INDEX('VISÃO GERAL 2013 e 2014'!$F$6:$F$374,MATCH('GRÁFICO 1'!$B182&amp;'GRÁFICO 1'!D$14,'VISÃO GERAL 2013 e 2014'!$J$6:$J$374,0),0))=TRUE,"-",INDEX('VISÃO GERAL 2013 e 2014'!$F$6:$F$374,MATCH('GRÁFICO 1'!$B182&amp;'GRÁFICO 1'!D$14,'VISÃO GERAL 2013 e 2014'!$J$6:$J$374,0),0))</f>
        <v>-</v>
      </c>
      <c r="E182" s="18" t="str">
        <f t="array" ref="E182">IF(ISERROR(INDEX('VISÃO GERAL 2013 e 2014'!$F$6:$F$374,MATCH('GRÁFICO 1'!$B182&amp;'GRÁFICO 1'!E$14,'VISÃO GERAL 2013 e 2014'!$J$6:$J$374,0),0))=TRUE,"-",INDEX('VISÃO GERAL 2013 e 2014'!$F$6:$F$374,MATCH('GRÁFICO 1'!$B182&amp;'GRÁFICO 1'!E$14,'VISÃO GERAL 2013 e 2014'!$J$6:$J$374,0),0))</f>
        <v>-</v>
      </c>
      <c r="F182" s="18" t="str">
        <f t="array" ref="F182">IF(ISERROR(INDEX('VISÃO GERAL 2013 e 2014'!$F$6:$F$374,MATCH('GRÁFICO 1'!$B182&amp;'GRÁFICO 1'!F$14,'VISÃO GERAL 2013 e 2014'!$J$6:$J$374,0),0))=TRUE,"-",INDEX('VISÃO GERAL 2013 e 2014'!$F$6:$F$374,MATCH('GRÁFICO 1'!$B182&amp;'GRÁFICO 1'!F$14,'VISÃO GERAL 2013 e 2014'!$J$6:$J$374,0),0))</f>
        <v>-</v>
      </c>
      <c r="G182" s="64">
        <f t="array" ref="G182">INDEX('VISÃO GERAL 2013 e 2014'!$I$6:$I$374,MATCH('GRÁFICO 1'!B182,'VISÃO GERAL 2013 e 2014'!$C$6:$C$374,0),0)</f>
        <v>1</v>
      </c>
      <c r="H182" s="52" t="str">
        <f t="shared" ref="H182:K182" si="166">IF(C182="-","-","")</f>
        <v/>
      </c>
      <c r="I182" s="52" t="str">
        <f t="shared" si="166"/>
        <v>-</v>
      </c>
      <c r="J182" s="52" t="str">
        <f t="shared" si="166"/>
        <v>-</v>
      </c>
      <c r="K182" s="52" t="str">
        <f t="shared" si="166"/>
        <v>-</v>
      </c>
      <c r="L182" s="51"/>
    </row>
    <row r="183" spans="1:12" ht="12.75" customHeight="1">
      <c r="A183" s="51"/>
      <c r="B183" s="63" t="s">
        <v>257</v>
      </c>
      <c r="C183" s="18" t="str">
        <f t="array" ref="C183">IF(ISERROR(INDEX('VISÃO GERAL 2013 e 2014'!$F$6:$F$374,MATCH('GRÁFICO 1'!$B183&amp;'GRÁFICO 1'!C$14,'VISÃO GERAL 2013 e 2014'!$J$6:$J$374,0),0))=TRUE,"-",INDEX('VISÃO GERAL 2013 e 2014'!$F$6:$F$374,MATCH('GRÁFICO 1'!$B183&amp;'GRÁFICO 1'!C$14,'VISÃO GERAL 2013 e 2014'!$J$6:$J$374,0),0))</f>
        <v>-</v>
      </c>
      <c r="D183" s="63" t="str">
        <f t="array" ref="D183">IF(ISERROR(INDEX('VISÃO GERAL 2013 e 2014'!$F$6:$F$374,MATCH('GRÁFICO 1'!$B183&amp;'GRÁFICO 1'!D$14,'VISÃO GERAL 2013 e 2014'!$J$6:$J$374,0),0))=TRUE,"-",INDEX('VISÃO GERAL 2013 e 2014'!$F$6:$F$374,MATCH('GRÁFICO 1'!$B183&amp;'GRÁFICO 1'!D$14,'VISÃO GERAL 2013 e 2014'!$J$6:$J$374,0),0))</f>
        <v>REJEIÇÃO</v>
      </c>
      <c r="E183" s="18" t="str">
        <f t="array" ref="E183">IF(ISERROR(INDEX('VISÃO GERAL 2013 e 2014'!$F$6:$F$374,MATCH('GRÁFICO 1'!$B183&amp;'GRÁFICO 1'!E$14,'VISÃO GERAL 2013 e 2014'!$J$6:$J$374,0),0))=TRUE,"-",INDEX('VISÃO GERAL 2013 e 2014'!$F$6:$F$374,MATCH('GRÁFICO 1'!$B183&amp;'GRÁFICO 1'!E$14,'VISÃO GERAL 2013 e 2014'!$J$6:$J$374,0),0))</f>
        <v>-</v>
      </c>
      <c r="F183" s="18" t="str">
        <f t="array" ref="F183">IF(ISERROR(INDEX('VISÃO GERAL 2013 e 2014'!$F$6:$F$374,MATCH('GRÁFICO 1'!$B183&amp;'GRÁFICO 1'!F$14,'VISÃO GERAL 2013 e 2014'!$J$6:$J$374,0),0))=TRUE,"-",INDEX('VISÃO GERAL 2013 e 2014'!$F$6:$F$374,MATCH('GRÁFICO 1'!$B183&amp;'GRÁFICO 1'!F$14,'VISÃO GERAL 2013 e 2014'!$J$6:$J$374,0),0))</f>
        <v>-</v>
      </c>
      <c r="G183" s="64">
        <f t="array" ref="G183">INDEX('VISÃO GERAL 2013 e 2014'!$I$6:$I$374,MATCH('GRÁFICO 1'!B183,'VISÃO GERAL 2013 e 2014'!$C$6:$C$374,0),0)</f>
        <v>1</v>
      </c>
      <c r="H183" s="52" t="str">
        <f t="shared" ref="H183:K183" si="167">IF(C183="-","-","")</f>
        <v>-</v>
      </c>
      <c r="I183" s="52" t="str">
        <f t="shared" si="167"/>
        <v/>
      </c>
      <c r="J183" s="52" t="str">
        <f t="shared" si="167"/>
        <v>-</v>
      </c>
      <c r="K183" s="52" t="str">
        <f t="shared" si="167"/>
        <v>-</v>
      </c>
      <c r="L183" s="51"/>
    </row>
    <row r="184" spans="1:12" ht="12.75" customHeight="1">
      <c r="A184" s="51"/>
      <c r="B184" s="63" t="s">
        <v>217</v>
      </c>
      <c r="C184" s="18" t="str">
        <f t="array" ref="C184">IF(ISERROR(INDEX('VISÃO GERAL 2013 e 2014'!$F$6:$F$374,MATCH('GRÁFICO 1'!$B184&amp;'GRÁFICO 1'!C$14,'VISÃO GERAL 2013 e 2014'!$J$6:$J$374,0),0))=TRUE,"-",INDEX('VISÃO GERAL 2013 e 2014'!$F$6:$F$374,MATCH('GRÁFICO 1'!$B184&amp;'GRÁFICO 1'!C$14,'VISÃO GERAL 2013 e 2014'!$J$6:$J$374,0),0))</f>
        <v>-</v>
      </c>
      <c r="D184" s="63" t="str">
        <f t="array" ref="D184">IF(ISERROR(INDEX('VISÃO GERAL 2013 e 2014'!$F$6:$F$374,MATCH('GRÁFICO 1'!$B184&amp;'GRÁFICO 1'!D$14,'VISÃO GERAL 2013 e 2014'!$J$6:$J$374,0),0))=TRUE,"-",INDEX('VISÃO GERAL 2013 e 2014'!$F$6:$F$374,MATCH('GRÁFICO 1'!$B184&amp;'GRÁFICO 1'!D$14,'VISÃO GERAL 2013 e 2014'!$J$6:$J$374,0),0))</f>
        <v>REJEIÇÃO</v>
      </c>
      <c r="E184" s="18" t="str">
        <f t="array" ref="E184">IF(ISERROR(INDEX('VISÃO GERAL 2013 e 2014'!$F$6:$F$374,MATCH('GRÁFICO 1'!$B184&amp;'GRÁFICO 1'!E$14,'VISÃO GERAL 2013 e 2014'!$J$6:$J$374,0),0))=TRUE,"-",INDEX('VISÃO GERAL 2013 e 2014'!$F$6:$F$374,MATCH('GRÁFICO 1'!$B184&amp;'GRÁFICO 1'!E$14,'VISÃO GERAL 2013 e 2014'!$J$6:$J$374,0),0))</f>
        <v>-</v>
      </c>
      <c r="F184" s="18" t="str">
        <f t="array" ref="F184">IF(ISERROR(INDEX('VISÃO GERAL 2013 e 2014'!$F$6:$F$374,MATCH('GRÁFICO 1'!$B184&amp;'GRÁFICO 1'!F$14,'VISÃO GERAL 2013 e 2014'!$J$6:$J$374,0),0))=TRUE,"-",INDEX('VISÃO GERAL 2013 e 2014'!$F$6:$F$374,MATCH('GRÁFICO 1'!$B184&amp;'GRÁFICO 1'!F$14,'VISÃO GERAL 2013 e 2014'!$J$6:$J$374,0),0))</f>
        <v>-</v>
      </c>
      <c r="G184" s="64">
        <f t="array" ref="G184">INDEX('VISÃO GERAL 2013 e 2014'!$I$6:$I$374,MATCH('GRÁFICO 1'!B184,'VISÃO GERAL 2013 e 2014'!$C$6:$C$374,0),0)</f>
        <v>1</v>
      </c>
      <c r="H184" s="52" t="str">
        <f t="shared" ref="H184:K184" si="168">IF(C184="-","-","")</f>
        <v>-</v>
      </c>
      <c r="I184" s="52" t="str">
        <f t="shared" si="168"/>
        <v/>
      </c>
      <c r="J184" s="52" t="str">
        <f t="shared" si="168"/>
        <v>-</v>
      </c>
      <c r="K184" s="52" t="str">
        <f t="shared" si="168"/>
        <v>-</v>
      </c>
      <c r="L184" s="51"/>
    </row>
    <row r="185" spans="1:12" ht="12.75" customHeight="1">
      <c r="A185" s="51"/>
      <c r="B185" s="63" t="s">
        <v>233</v>
      </c>
      <c r="C185" s="18" t="str">
        <f t="array" ref="C185">IF(ISERROR(INDEX('VISÃO GERAL 2013 e 2014'!$F$6:$F$374,MATCH('GRÁFICO 1'!$B185&amp;'GRÁFICO 1'!C$14,'VISÃO GERAL 2013 e 2014'!$J$6:$J$374,0),0))=TRUE,"-",INDEX('VISÃO GERAL 2013 e 2014'!$F$6:$F$374,MATCH('GRÁFICO 1'!$B185&amp;'GRÁFICO 1'!C$14,'VISÃO GERAL 2013 e 2014'!$J$6:$J$374,0),0))</f>
        <v>-</v>
      </c>
      <c r="D185" s="63" t="str">
        <f t="array" ref="D185">IF(ISERROR(INDEX('VISÃO GERAL 2013 e 2014'!$F$6:$F$374,MATCH('GRÁFICO 1'!$B185&amp;'GRÁFICO 1'!D$14,'VISÃO GERAL 2013 e 2014'!$J$6:$J$374,0),0))=TRUE,"-",INDEX('VISÃO GERAL 2013 e 2014'!$F$6:$F$374,MATCH('GRÁFICO 1'!$B185&amp;'GRÁFICO 1'!D$14,'VISÃO GERAL 2013 e 2014'!$J$6:$J$374,0),0))</f>
        <v>APROVADO COM RESSALVA</v>
      </c>
      <c r="E185" s="18" t="str">
        <f t="array" ref="E185">IF(ISERROR(INDEX('VISÃO GERAL 2013 e 2014'!$F$6:$F$374,MATCH('GRÁFICO 1'!$B185&amp;'GRÁFICO 1'!E$14,'VISÃO GERAL 2013 e 2014'!$J$6:$J$374,0),0))=TRUE,"-",INDEX('VISÃO GERAL 2013 e 2014'!$F$6:$F$374,MATCH('GRÁFICO 1'!$B185&amp;'GRÁFICO 1'!E$14,'VISÃO GERAL 2013 e 2014'!$J$6:$J$374,0),0))</f>
        <v>-</v>
      </c>
      <c r="F185" s="63" t="str">
        <f t="array" ref="F185">IF(ISERROR(INDEX('VISÃO GERAL 2013 e 2014'!$F$6:$F$374,MATCH('GRÁFICO 1'!$B185&amp;'GRÁFICO 1'!F$14,'VISÃO GERAL 2013 e 2014'!$J$6:$J$374,0),0))=TRUE,"-",INDEX('VISÃO GERAL 2013 e 2014'!$F$6:$F$374,MATCH('GRÁFICO 1'!$B185&amp;'GRÁFICO 1'!F$14,'VISÃO GERAL 2013 e 2014'!$J$6:$J$374,0),0))</f>
        <v>APROVADO COM RESSALVA</v>
      </c>
      <c r="G185" s="64">
        <f t="array" ref="G185">INDEX('VISÃO GERAL 2013 e 2014'!$I$6:$I$374,MATCH('GRÁFICO 1'!B185,'VISÃO GERAL 2013 e 2014'!$C$6:$C$374,0),0)</f>
        <v>1</v>
      </c>
      <c r="H185" s="52" t="str">
        <f t="shared" ref="H185:K185" si="169">IF(C185="-","-","")</f>
        <v>-</v>
      </c>
      <c r="I185" s="52" t="str">
        <f t="shared" si="169"/>
        <v/>
      </c>
      <c r="J185" s="52" t="str">
        <f t="shared" si="169"/>
        <v>-</v>
      </c>
      <c r="K185" s="52" t="str">
        <f t="shared" si="169"/>
        <v/>
      </c>
      <c r="L185" s="51"/>
    </row>
    <row r="186" spans="1:12" ht="12.75" customHeight="1">
      <c r="A186" s="51"/>
      <c r="B186" s="63" t="s">
        <v>45</v>
      </c>
      <c r="C186" s="63" t="str">
        <f t="array" ref="C186">IF(ISERROR(INDEX('VISÃO GERAL 2013 e 2014'!$F$6:$F$374,MATCH('GRÁFICO 1'!$B186&amp;'GRÁFICO 1'!C$14,'VISÃO GERAL 2013 e 2014'!$J$6:$J$374,0),0))=TRUE,"-",INDEX('VISÃO GERAL 2013 e 2014'!$F$6:$F$374,MATCH('GRÁFICO 1'!$B186&amp;'GRÁFICO 1'!C$14,'VISÃO GERAL 2013 e 2014'!$J$6:$J$374,0),0))</f>
        <v>REJEIÇÃO</v>
      </c>
      <c r="D186" s="18" t="str">
        <f t="array" ref="D186">IF(ISERROR(INDEX('VISÃO GERAL 2013 e 2014'!$F$6:$F$374,MATCH('GRÁFICO 1'!$B186&amp;'GRÁFICO 1'!D$14,'VISÃO GERAL 2013 e 2014'!$J$6:$J$374,0),0))=TRUE,"-",INDEX('VISÃO GERAL 2013 e 2014'!$F$6:$F$374,MATCH('GRÁFICO 1'!$B186&amp;'GRÁFICO 1'!D$14,'VISÃO GERAL 2013 e 2014'!$J$6:$J$374,0),0))</f>
        <v>-</v>
      </c>
      <c r="E186" s="18" t="str">
        <f t="array" ref="E186">IF(ISERROR(INDEX('VISÃO GERAL 2013 e 2014'!$F$6:$F$374,MATCH('GRÁFICO 1'!$B186&amp;'GRÁFICO 1'!E$14,'VISÃO GERAL 2013 e 2014'!$J$6:$J$374,0),0))=TRUE,"-",INDEX('VISÃO GERAL 2013 e 2014'!$F$6:$F$374,MATCH('GRÁFICO 1'!$B186&amp;'GRÁFICO 1'!E$14,'VISÃO GERAL 2013 e 2014'!$J$6:$J$374,0),0))</f>
        <v>-</v>
      </c>
      <c r="F186" s="18" t="str">
        <f t="array" ref="F186">IF(ISERROR(INDEX('VISÃO GERAL 2013 e 2014'!$F$6:$F$374,MATCH('GRÁFICO 1'!$B186&amp;'GRÁFICO 1'!F$14,'VISÃO GERAL 2013 e 2014'!$J$6:$J$374,0),0))=TRUE,"-",INDEX('VISÃO GERAL 2013 e 2014'!$F$6:$F$374,MATCH('GRÁFICO 1'!$B186&amp;'GRÁFICO 1'!F$14,'VISÃO GERAL 2013 e 2014'!$J$6:$J$374,0),0))</f>
        <v>-</v>
      </c>
      <c r="G186" s="64">
        <f t="array" ref="G186">INDEX('VISÃO GERAL 2013 e 2014'!$I$6:$I$374,MATCH('GRÁFICO 1'!B186,'VISÃO GERAL 2013 e 2014'!$C$6:$C$374,0),0)</f>
        <v>1</v>
      </c>
      <c r="H186" s="52" t="str">
        <f t="shared" ref="H186:K186" si="170">IF(C186="-","-","")</f>
        <v/>
      </c>
      <c r="I186" s="52" t="str">
        <f t="shared" si="170"/>
        <v>-</v>
      </c>
      <c r="J186" s="52" t="str">
        <f t="shared" si="170"/>
        <v>-</v>
      </c>
      <c r="K186" s="52" t="str">
        <f t="shared" si="170"/>
        <v>-</v>
      </c>
      <c r="L186" s="51"/>
    </row>
    <row r="187" spans="1:12" ht="12.75" customHeight="1">
      <c r="A187" s="51"/>
      <c r="B187" s="63" t="s">
        <v>161</v>
      </c>
      <c r="C187" s="18" t="str">
        <f t="array" ref="C187">IF(ISERROR(INDEX('VISÃO GERAL 2013 e 2014'!$F$6:$F$374,MATCH('GRÁFICO 1'!$B187&amp;'GRÁFICO 1'!C$14,'VISÃO GERAL 2013 e 2014'!$J$6:$J$374,0),0))=TRUE,"-",INDEX('VISÃO GERAL 2013 e 2014'!$F$6:$F$374,MATCH('GRÁFICO 1'!$B187&amp;'GRÁFICO 1'!C$14,'VISÃO GERAL 2013 e 2014'!$J$6:$J$374,0),0))</f>
        <v>-</v>
      </c>
      <c r="D187" s="18" t="str">
        <f t="array" ref="D187">IF(ISERROR(INDEX('VISÃO GERAL 2013 e 2014'!$F$6:$F$374,MATCH('GRÁFICO 1'!$B187&amp;'GRÁFICO 1'!D$14,'VISÃO GERAL 2013 e 2014'!$J$6:$J$374,0),0))=TRUE,"-",INDEX('VISÃO GERAL 2013 e 2014'!$F$6:$F$374,MATCH('GRÁFICO 1'!$B187&amp;'GRÁFICO 1'!D$14,'VISÃO GERAL 2013 e 2014'!$J$6:$J$374,0),0))</f>
        <v>-</v>
      </c>
      <c r="E187" s="63" t="str">
        <f t="array" ref="E187">IF(ISERROR(INDEX('VISÃO GERAL 2013 e 2014'!$F$6:$F$374,MATCH('GRÁFICO 1'!$B187&amp;'GRÁFICO 1'!E$14,'VISÃO GERAL 2013 e 2014'!$J$6:$J$374,0),0))=TRUE,"-",INDEX('VISÃO GERAL 2013 e 2014'!$F$6:$F$374,MATCH('GRÁFICO 1'!$B187&amp;'GRÁFICO 1'!E$14,'VISÃO GERAL 2013 e 2014'!$J$6:$J$374,0),0))</f>
        <v>REJEIÇÃO</v>
      </c>
      <c r="F187" s="18" t="str">
        <f t="array" ref="F187">IF(ISERROR(INDEX('VISÃO GERAL 2013 e 2014'!$F$6:$F$374,MATCH('GRÁFICO 1'!$B187&amp;'GRÁFICO 1'!F$14,'VISÃO GERAL 2013 e 2014'!$J$6:$J$374,0),0))=TRUE,"-",INDEX('VISÃO GERAL 2013 e 2014'!$F$6:$F$374,MATCH('GRÁFICO 1'!$B187&amp;'GRÁFICO 1'!F$14,'VISÃO GERAL 2013 e 2014'!$J$6:$J$374,0),0))</f>
        <v>-</v>
      </c>
      <c r="G187" s="64">
        <f t="array" ref="G187">INDEX('VISÃO GERAL 2013 e 2014'!$I$6:$I$374,MATCH('GRÁFICO 1'!B187,'VISÃO GERAL 2013 e 2014'!$C$6:$C$374,0),0)</f>
        <v>1</v>
      </c>
      <c r="H187" s="52" t="str">
        <f t="shared" ref="H187:K187" si="171">IF(C187="-","-","")</f>
        <v>-</v>
      </c>
      <c r="I187" s="52" t="str">
        <f t="shared" si="171"/>
        <v>-</v>
      </c>
      <c r="J187" s="52" t="str">
        <f t="shared" si="171"/>
        <v/>
      </c>
      <c r="K187" s="52" t="str">
        <f t="shared" si="171"/>
        <v>-</v>
      </c>
      <c r="L187" s="51"/>
    </row>
    <row r="188" spans="1:12" ht="12.75" customHeight="1">
      <c r="A188" s="51"/>
      <c r="B188" s="63" t="s">
        <v>182</v>
      </c>
      <c r="C188" s="18" t="str">
        <f t="array" ref="C188">IF(ISERROR(INDEX('VISÃO GERAL 2013 e 2014'!$F$6:$F$374,MATCH('GRÁFICO 1'!$B188&amp;'GRÁFICO 1'!C$14,'VISÃO GERAL 2013 e 2014'!$J$6:$J$374,0),0))=TRUE,"-",INDEX('VISÃO GERAL 2013 e 2014'!$F$6:$F$374,MATCH('GRÁFICO 1'!$B188&amp;'GRÁFICO 1'!C$14,'VISÃO GERAL 2013 e 2014'!$J$6:$J$374,0),0))</f>
        <v>-</v>
      </c>
      <c r="D188" s="18" t="str">
        <f t="array" ref="D188">IF(ISERROR(INDEX('VISÃO GERAL 2013 e 2014'!$F$6:$F$374,MATCH('GRÁFICO 1'!$B188&amp;'GRÁFICO 1'!D$14,'VISÃO GERAL 2013 e 2014'!$J$6:$J$374,0),0))=TRUE,"-",INDEX('VISÃO GERAL 2013 e 2014'!$F$6:$F$374,MATCH('GRÁFICO 1'!$B188&amp;'GRÁFICO 1'!D$14,'VISÃO GERAL 2013 e 2014'!$J$6:$J$374,0),0))</f>
        <v>-</v>
      </c>
      <c r="E188" s="63" t="str">
        <f t="array" ref="E188">IF(ISERROR(INDEX('VISÃO GERAL 2013 e 2014'!$F$6:$F$374,MATCH('GRÁFICO 1'!$B188&amp;'GRÁFICO 1'!E$14,'VISÃO GERAL 2013 e 2014'!$J$6:$J$374,0),0))=TRUE,"-",INDEX('VISÃO GERAL 2013 e 2014'!$F$6:$F$374,MATCH('GRÁFICO 1'!$B188&amp;'GRÁFICO 1'!E$14,'VISÃO GERAL 2013 e 2014'!$J$6:$J$374,0),0))</f>
        <v>REJEIÇÃO</v>
      </c>
      <c r="F188" s="18" t="str">
        <f t="array" ref="F188">IF(ISERROR(INDEX('VISÃO GERAL 2013 e 2014'!$F$6:$F$374,MATCH('GRÁFICO 1'!$B188&amp;'GRÁFICO 1'!F$14,'VISÃO GERAL 2013 e 2014'!$J$6:$J$374,0),0))=TRUE,"-",INDEX('VISÃO GERAL 2013 e 2014'!$F$6:$F$374,MATCH('GRÁFICO 1'!$B188&amp;'GRÁFICO 1'!F$14,'VISÃO GERAL 2013 e 2014'!$J$6:$J$374,0),0))</f>
        <v>-</v>
      </c>
      <c r="G188" s="64">
        <f t="array" ref="G188">INDEX('VISÃO GERAL 2013 e 2014'!$I$6:$I$374,MATCH('GRÁFICO 1'!B188,'VISÃO GERAL 2013 e 2014'!$C$6:$C$374,0),0)</f>
        <v>1</v>
      </c>
      <c r="H188" s="52" t="str">
        <f t="shared" ref="H188:K188" si="172">IF(C188="-","-","")</f>
        <v>-</v>
      </c>
      <c r="I188" s="52" t="str">
        <f t="shared" si="172"/>
        <v>-</v>
      </c>
      <c r="J188" s="52" t="str">
        <f t="shared" si="172"/>
        <v/>
      </c>
      <c r="K188" s="52" t="str">
        <f t="shared" si="172"/>
        <v>-</v>
      </c>
      <c r="L188" s="51"/>
    </row>
    <row r="189" spans="1:12" ht="12.75" customHeight="1">
      <c r="A189" s="51"/>
      <c r="B189" s="63" t="s">
        <v>162</v>
      </c>
      <c r="C189" s="18" t="str">
        <f t="array" ref="C189">IF(ISERROR(INDEX('VISÃO GERAL 2013 e 2014'!$F$6:$F$374,MATCH('GRÁFICO 1'!$B189&amp;'GRÁFICO 1'!C$14,'VISÃO GERAL 2013 e 2014'!$J$6:$J$374,0),0))=TRUE,"-",INDEX('VISÃO GERAL 2013 e 2014'!$F$6:$F$374,MATCH('GRÁFICO 1'!$B189&amp;'GRÁFICO 1'!C$14,'VISÃO GERAL 2013 e 2014'!$J$6:$J$374,0),0))</f>
        <v>-</v>
      </c>
      <c r="D189" s="18" t="str">
        <f t="array" ref="D189">IF(ISERROR(INDEX('VISÃO GERAL 2013 e 2014'!$F$6:$F$374,MATCH('GRÁFICO 1'!$B189&amp;'GRÁFICO 1'!D$14,'VISÃO GERAL 2013 e 2014'!$J$6:$J$374,0),0))=TRUE,"-",INDEX('VISÃO GERAL 2013 e 2014'!$F$6:$F$374,MATCH('GRÁFICO 1'!$B189&amp;'GRÁFICO 1'!D$14,'VISÃO GERAL 2013 e 2014'!$J$6:$J$374,0),0))</f>
        <v>-</v>
      </c>
      <c r="E189" s="63" t="str">
        <f t="array" ref="E189">IF(ISERROR(INDEX('VISÃO GERAL 2013 e 2014'!$F$6:$F$374,MATCH('GRÁFICO 1'!$B189&amp;'GRÁFICO 1'!E$14,'VISÃO GERAL 2013 e 2014'!$J$6:$J$374,0),0))=TRUE,"-",INDEX('VISÃO GERAL 2013 e 2014'!$F$6:$F$374,MATCH('GRÁFICO 1'!$B189&amp;'GRÁFICO 1'!E$14,'VISÃO GERAL 2013 e 2014'!$J$6:$J$374,0),0))</f>
        <v>APROVADO COM RESSALVA</v>
      </c>
      <c r="F189" s="18" t="str">
        <f t="array" ref="F189">IF(ISERROR(INDEX('VISÃO GERAL 2013 e 2014'!$F$6:$F$374,MATCH('GRÁFICO 1'!$B189&amp;'GRÁFICO 1'!F$14,'VISÃO GERAL 2013 e 2014'!$J$6:$J$374,0),0))=TRUE,"-",INDEX('VISÃO GERAL 2013 e 2014'!$F$6:$F$374,MATCH('GRÁFICO 1'!$B189&amp;'GRÁFICO 1'!F$14,'VISÃO GERAL 2013 e 2014'!$J$6:$J$374,0),0))</f>
        <v>-</v>
      </c>
      <c r="G189" s="64">
        <f t="array" ref="G189">INDEX('VISÃO GERAL 2013 e 2014'!$I$6:$I$374,MATCH('GRÁFICO 1'!B189,'VISÃO GERAL 2013 e 2014'!$C$6:$C$374,0),0)</f>
        <v>1</v>
      </c>
      <c r="H189" s="52" t="str">
        <f t="shared" ref="H189:K189" si="173">IF(C189="-","-","")</f>
        <v>-</v>
      </c>
      <c r="I189" s="52" t="str">
        <f t="shared" si="173"/>
        <v>-</v>
      </c>
      <c r="J189" s="52" t="str">
        <f t="shared" si="173"/>
        <v/>
      </c>
      <c r="K189" s="52" t="str">
        <f t="shared" si="173"/>
        <v>-</v>
      </c>
      <c r="L189" s="51"/>
    </row>
    <row r="190" spans="1:12" ht="12.75" customHeight="1">
      <c r="A190" s="51"/>
      <c r="B190" s="63" t="s">
        <v>139</v>
      </c>
      <c r="C190" s="18" t="str">
        <f t="array" ref="C190">IF(ISERROR(INDEX('VISÃO GERAL 2013 e 2014'!$F$6:$F$374,MATCH('GRÁFICO 1'!$B190&amp;'GRÁFICO 1'!C$14,'VISÃO GERAL 2013 e 2014'!$J$6:$J$374,0),0))=TRUE,"-",INDEX('VISÃO GERAL 2013 e 2014'!$F$6:$F$374,MATCH('GRÁFICO 1'!$B190&amp;'GRÁFICO 1'!C$14,'VISÃO GERAL 2013 e 2014'!$J$6:$J$374,0),0))</f>
        <v>-</v>
      </c>
      <c r="D190" s="63" t="str">
        <f t="array" ref="D190">IF(ISERROR(INDEX('VISÃO GERAL 2013 e 2014'!$F$6:$F$374,MATCH('GRÁFICO 1'!$B190&amp;'GRÁFICO 1'!D$14,'VISÃO GERAL 2013 e 2014'!$J$6:$J$374,0),0))=TRUE,"-",INDEX('VISÃO GERAL 2013 e 2014'!$F$6:$F$374,MATCH('GRÁFICO 1'!$B190&amp;'GRÁFICO 1'!D$14,'VISÃO GERAL 2013 e 2014'!$J$6:$J$374,0),0))</f>
        <v>APROVADO COM RESSALVA</v>
      </c>
      <c r="E190" s="18" t="str">
        <f t="array" ref="E190">IF(ISERROR(INDEX('VISÃO GERAL 2013 e 2014'!$F$6:$F$374,MATCH('GRÁFICO 1'!$B190&amp;'GRÁFICO 1'!E$14,'VISÃO GERAL 2013 e 2014'!$J$6:$J$374,0),0))=TRUE,"-",INDEX('VISÃO GERAL 2013 e 2014'!$F$6:$F$374,MATCH('GRÁFICO 1'!$B190&amp;'GRÁFICO 1'!E$14,'VISÃO GERAL 2013 e 2014'!$J$6:$J$374,0),0))</f>
        <v>-</v>
      </c>
      <c r="F190" s="18" t="str">
        <f t="array" ref="F190">IF(ISERROR(INDEX('VISÃO GERAL 2013 e 2014'!$F$6:$F$374,MATCH('GRÁFICO 1'!$B190&amp;'GRÁFICO 1'!F$14,'VISÃO GERAL 2013 e 2014'!$J$6:$J$374,0),0))=TRUE,"-",INDEX('VISÃO GERAL 2013 e 2014'!$F$6:$F$374,MATCH('GRÁFICO 1'!$B190&amp;'GRÁFICO 1'!F$14,'VISÃO GERAL 2013 e 2014'!$J$6:$J$374,0),0))</f>
        <v>-</v>
      </c>
      <c r="G190" s="64">
        <f t="array" ref="G190">INDEX('VISÃO GERAL 2013 e 2014'!$I$6:$I$374,MATCH('GRÁFICO 1'!B190,'VISÃO GERAL 2013 e 2014'!$C$6:$C$374,0),0)</f>
        <v>1</v>
      </c>
      <c r="H190" s="52" t="str">
        <f t="shared" ref="H190:K190" si="174">IF(C190="-","-","")</f>
        <v>-</v>
      </c>
      <c r="I190" s="52" t="str">
        <f t="shared" si="174"/>
        <v/>
      </c>
      <c r="J190" s="52" t="str">
        <f t="shared" si="174"/>
        <v>-</v>
      </c>
      <c r="K190" s="52" t="str">
        <f t="shared" si="174"/>
        <v>-</v>
      </c>
      <c r="L190" s="51"/>
    </row>
    <row r="191" spans="1:12" ht="12.75" customHeight="1">
      <c r="A191" s="51"/>
      <c r="B191" s="63" t="s">
        <v>220</v>
      </c>
      <c r="C191" s="18" t="str">
        <f t="array" ref="C191">IF(ISERROR(INDEX('VISÃO GERAL 2013 e 2014'!$F$6:$F$374,MATCH('GRÁFICO 1'!$B191&amp;'GRÁFICO 1'!C$14,'VISÃO GERAL 2013 e 2014'!$J$6:$J$374,0),0))=TRUE,"-",INDEX('VISÃO GERAL 2013 e 2014'!$F$6:$F$374,MATCH('GRÁFICO 1'!$B191&amp;'GRÁFICO 1'!C$14,'VISÃO GERAL 2013 e 2014'!$J$6:$J$374,0),0))</f>
        <v>-</v>
      </c>
      <c r="D191" s="63" t="str">
        <f t="array" ref="D191">IF(ISERROR(INDEX('VISÃO GERAL 2013 e 2014'!$F$6:$F$374,MATCH('GRÁFICO 1'!$B191&amp;'GRÁFICO 1'!D$14,'VISÃO GERAL 2013 e 2014'!$J$6:$J$374,0),0))=TRUE,"-",INDEX('VISÃO GERAL 2013 e 2014'!$F$6:$F$374,MATCH('GRÁFICO 1'!$B191&amp;'GRÁFICO 1'!D$14,'VISÃO GERAL 2013 e 2014'!$J$6:$J$374,0),0))</f>
        <v>REJEIÇÃO</v>
      </c>
      <c r="E191" s="18" t="str">
        <f t="array" ref="E191">IF(ISERROR(INDEX('VISÃO GERAL 2013 e 2014'!$F$6:$F$374,MATCH('GRÁFICO 1'!$B191&amp;'GRÁFICO 1'!E$14,'VISÃO GERAL 2013 e 2014'!$J$6:$J$374,0),0))=TRUE,"-",INDEX('VISÃO GERAL 2013 e 2014'!$F$6:$F$374,MATCH('GRÁFICO 1'!$B191&amp;'GRÁFICO 1'!E$14,'VISÃO GERAL 2013 e 2014'!$J$6:$J$374,0),0))</f>
        <v>-</v>
      </c>
      <c r="F191" s="18" t="str">
        <f t="array" ref="F191">IF(ISERROR(INDEX('VISÃO GERAL 2013 e 2014'!$F$6:$F$374,MATCH('GRÁFICO 1'!$B191&amp;'GRÁFICO 1'!F$14,'VISÃO GERAL 2013 e 2014'!$J$6:$J$374,0),0))=TRUE,"-",INDEX('VISÃO GERAL 2013 e 2014'!$F$6:$F$374,MATCH('GRÁFICO 1'!$B191&amp;'GRÁFICO 1'!F$14,'VISÃO GERAL 2013 e 2014'!$J$6:$J$374,0),0))</f>
        <v>-</v>
      </c>
      <c r="G191" s="64">
        <f t="array" ref="G191">INDEX('VISÃO GERAL 2013 e 2014'!$I$6:$I$374,MATCH('GRÁFICO 1'!B191,'VISÃO GERAL 2013 e 2014'!$C$6:$C$374,0),0)</f>
        <v>1</v>
      </c>
      <c r="H191" s="52" t="str">
        <f t="shared" ref="H191:K191" si="175">IF(C191="-","-","")</f>
        <v>-</v>
      </c>
      <c r="I191" s="52" t="str">
        <f t="shared" si="175"/>
        <v/>
      </c>
      <c r="J191" s="52" t="str">
        <f t="shared" si="175"/>
        <v>-</v>
      </c>
      <c r="K191" s="52" t="str">
        <f t="shared" si="175"/>
        <v>-</v>
      </c>
      <c r="L191" s="51"/>
    </row>
    <row r="192" spans="1:12" ht="12.75" customHeight="1">
      <c r="A192" s="51"/>
      <c r="B192" s="63" t="s">
        <v>248</v>
      </c>
      <c r="C192" s="18" t="str">
        <f t="array" ref="C192">IF(ISERROR(INDEX('VISÃO GERAL 2013 e 2014'!$F$6:$F$374,MATCH('GRÁFICO 1'!$B192&amp;'GRÁFICO 1'!C$14,'VISÃO GERAL 2013 e 2014'!$J$6:$J$374,0),0))=TRUE,"-",INDEX('VISÃO GERAL 2013 e 2014'!$F$6:$F$374,MATCH('GRÁFICO 1'!$B192&amp;'GRÁFICO 1'!C$14,'VISÃO GERAL 2013 e 2014'!$J$6:$J$374,0),0))</f>
        <v>-</v>
      </c>
      <c r="D192" s="63" t="str">
        <f t="array" ref="D192">IF(ISERROR(INDEX('VISÃO GERAL 2013 e 2014'!$F$6:$F$374,MATCH('GRÁFICO 1'!$B192&amp;'GRÁFICO 1'!D$14,'VISÃO GERAL 2013 e 2014'!$J$6:$J$374,0),0))=TRUE,"-",INDEX('VISÃO GERAL 2013 e 2014'!$F$6:$F$374,MATCH('GRÁFICO 1'!$B192&amp;'GRÁFICO 1'!D$14,'VISÃO GERAL 2013 e 2014'!$J$6:$J$374,0),0))</f>
        <v>REJEIÇÃO</v>
      </c>
      <c r="E192" s="18" t="str">
        <f t="array" ref="E192">IF(ISERROR(INDEX('VISÃO GERAL 2013 e 2014'!$F$6:$F$374,MATCH('GRÁFICO 1'!$B192&amp;'GRÁFICO 1'!E$14,'VISÃO GERAL 2013 e 2014'!$J$6:$J$374,0),0))=TRUE,"-",INDEX('VISÃO GERAL 2013 e 2014'!$F$6:$F$374,MATCH('GRÁFICO 1'!$B192&amp;'GRÁFICO 1'!E$14,'VISÃO GERAL 2013 e 2014'!$J$6:$J$374,0),0))</f>
        <v>-</v>
      </c>
      <c r="F192" s="63" t="str">
        <f t="array" ref="F192">IF(ISERROR(INDEX('VISÃO GERAL 2013 e 2014'!$F$6:$F$374,MATCH('GRÁFICO 1'!$B192&amp;'GRÁFICO 1'!F$14,'VISÃO GERAL 2013 e 2014'!$J$6:$J$374,0),0))=TRUE,"-",INDEX('VISÃO GERAL 2013 e 2014'!$F$6:$F$374,MATCH('GRÁFICO 1'!$B192&amp;'GRÁFICO 1'!F$14,'VISÃO GERAL 2013 e 2014'!$J$6:$J$374,0),0))</f>
        <v>REJEIÇÃO</v>
      </c>
      <c r="G192" s="64">
        <f t="array" ref="G192">INDEX('VISÃO GERAL 2013 e 2014'!$I$6:$I$374,MATCH('GRÁFICO 1'!B192,'VISÃO GERAL 2013 e 2014'!$C$6:$C$374,0),0)</f>
        <v>1</v>
      </c>
      <c r="H192" s="52" t="str">
        <f t="shared" ref="H192:K192" si="176">IF(C192="-","-","")</f>
        <v>-</v>
      </c>
      <c r="I192" s="52" t="str">
        <f t="shared" si="176"/>
        <v/>
      </c>
      <c r="J192" s="52" t="str">
        <f t="shared" si="176"/>
        <v>-</v>
      </c>
      <c r="K192" s="52" t="str">
        <f t="shared" si="176"/>
        <v/>
      </c>
      <c r="L192" s="51"/>
    </row>
    <row r="193" spans="1:12" ht="12.75" customHeight="1">
      <c r="A193" s="51"/>
      <c r="B193" s="63" t="s">
        <v>218</v>
      </c>
      <c r="C193" s="18" t="str">
        <f t="array" ref="C193">IF(ISERROR(INDEX('VISÃO GERAL 2013 e 2014'!$F$6:$F$374,MATCH('GRÁFICO 1'!$B193&amp;'GRÁFICO 1'!C$14,'VISÃO GERAL 2013 e 2014'!$J$6:$J$374,0),0))=TRUE,"-",INDEX('VISÃO GERAL 2013 e 2014'!$F$6:$F$374,MATCH('GRÁFICO 1'!$B193&amp;'GRÁFICO 1'!C$14,'VISÃO GERAL 2013 e 2014'!$J$6:$J$374,0),0))</f>
        <v>-</v>
      </c>
      <c r="D193" s="63" t="str">
        <f t="array" ref="D193">IF(ISERROR(INDEX('VISÃO GERAL 2013 e 2014'!$F$6:$F$374,MATCH('GRÁFICO 1'!$B193&amp;'GRÁFICO 1'!D$14,'VISÃO GERAL 2013 e 2014'!$J$6:$J$374,0),0))=TRUE,"-",INDEX('VISÃO GERAL 2013 e 2014'!$F$6:$F$374,MATCH('GRÁFICO 1'!$B193&amp;'GRÁFICO 1'!D$14,'VISÃO GERAL 2013 e 2014'!$J$6:$J$374,0),0))</f>
        <v>REJEIÇÃO</v>
      </c>
      <c r="E193" s="18" t="str">
        <f t="array" ref="E193">IF(ISERROR(INDEX('VISÃO GERAL 2013 e 2014'!$F$6:$F$374,MATCH('GRÁFICO 1'!$B193&amp;'GRÁFICO 1'!E$14,'VISÃO GERAL 2013 e 2014'!$J$6:$J$374,0),0))=TRUE,"-",INDEX('VISÃO GERAL 2013 e 2014'!$F$6:$F$374,MATCH('GRÁFICO 1'!$B193&amp;'GRÁFICO 1'!E$14,'VISÃO GERAL 2013 e 2014'!$J$6:$J$374,0),0))</f>
        <v>-</v>
      </c>
      <c r="F193" s="18" t="str">
        <f t="array" ref="F193">IF(ISERROR(INDEX('VISÃO GERAL 2013 e 2014'!$F$6:$F$374,MATCH('GRÁFICO 1'!$B193&amp;'GRÁFICO 1'!F$14,'VISÃO GERAL 2013 e 2014'!$J$6:$J$374,0),0))=TRUE,"-",INDEX('VISÃO GERAL 2013 e 2014'!$F$6:$F$374,MATCH('GRÁFICO 1'!$B193&amp;'GRÁFICO 1'!F$14,'VISÃO GERAL 2013 e 2014'!$J$6:$J$374,0),0))</f>
        <v>-</v>
      </c>
      <c r="G193" s="64">
        <f t="array" ref="G193">INDEX('VISÃO GERAL 2013 e 2014'!$I$6:$I$374,MATCH('GRÁFICO 1'!B193,'VISÃO GERAL 2013 e 2014'!$C$6:$C$374,0),0)</f>
        <v>1</v>
      </c>
      <c r="H193" s="52" t="str">
        <f t="shared" ref="H193:K193" si="177">IF(C193="-","-","")</f>
        <v>-</v>
      </c>
      <c r="I193" s="52" t="str">
        <f t="shared" si="177"/>
        <v/>
      </c>
      <c r="J193" s="52" t="str">
        <f t="shared" si="177"/>
        <v>-</v>
      </c>
      <c r="K193" s="52" t="str">
        <f t="shared" si="177"/>
        <v>-</v>
      </c>
      <c r="L193" s="51"/>
    </row>
    <row r="194" spans="1:12" ht="12.75" customHeight="1">
      <c r="A194" s="51"/>
      <c r="B194" s="63" t="s">
        <v>95</v>
      </c>
      <c r="C194" s="18" t="str">
        <f t="array" ref="C194">IF(ISERROR(INDEX('VISÃO GERAL 2013 e 2014'!$F$6:$F$374,MATCH('GRÁFICO 1'!$B194&amp;'GRÁFICO 1'!C$14,'VISÃO GERAL 2013 e 2014'!$J$6:$J$374,0),0))=TRUE,"-",INDEX('VISÃO GERAL 2013 e 2014'!$F$6:$F$374,MATCH('GRÁFICO 1'!$B194&amp;'GRÁFICO 1'!C$14,'VISÃO GERAL 2013 e 2014'!$J$6:$J$374,0),0))</f>
        <v>-</v>
      </c>
      <c r="D194" s="63" t="str">
        <f t="array" ref="D194">IF(ISERROR(INDEX('VISÃO GERAL 2013 e 2014'!$F$6:$F$374,MATCH('GRÁFICO 1'!$B194&amp;'GRÁFICO 1'!D$14,'VISÃO GERAL 2013 e 2014'!$J$6:$J$374,0),0))=TRUE,"-",INDEX('VISÃO GERAL 2013 e 2014'!$F$6:$F$374,MATCH('GRÁFICO 1'!$B194&amp;'GRÁFICO 1'!D$14,'VISÃO GERAL 2013 e 2014'!$J$6:$J$374,0),0))</f>
        <v>APROVADO COM RESSALVA</v>
      </c>
      <c r="E194" s="18" t="str">
        <f t="array" ref="E194">IF(ISERROR(INDEX('VISÃO GERAL 2013 e 2014'!$F$6:$F$374,MATCH('GRÁFICO 1'!$B194&amp;'GRÁFICO 1'!E$14,'VISÃO GERAL 2013 e 2014'!$J$6:$J$374,0),0))=TRUE,"-",INDEX('VISÃO GERAL 2013 e 2014'!$F$6:$F$374,MATCH('GRÁFICO 1'!$B194&amp;'GRÁFICO 1'!E$14,'VISÃO GERAL 2013 e 2014'!$J$6:$J$374,0),0))</f>
        <v>-</v>
      </c>
      <c r="F194" s="18" t="str">
        <f t="array" ref="F194">IF(ISERROR(INDEX('VISÃO GERAL 2013 e 2014'!$F$6:$F$374,MATCH('GRÁFICO 1'!$B194&amp;'GRÁFICO 1'!F$14,'VISÃO GERAL 2013 e 2014'!$J$6:$J$374,0),0))=TRUE,"-",INDEX('VISÃO GERAL 2013 e 2014'!$F$6:$F$374,MATCH('GRÁFICO 1'!$B194&amp;'GRÁFICO 1'!F$14,'VISÃO GERAL 2013 e 2014'!$J$6:$J$374,0),0))</f>
        <v>-</v>
      </c>
      <c r="G194" s="64">
        <f t="array" ref="G194">INDEX('VISÃO GERAL 2013 e 2014'!$I$6:$I$374,MATCH('GRÁFICO 1'!B194,'VISÃO GERAL 2013 e 2014'!$C$6:$C$374,0),0)</f>
        <v>1</v>
      </c>
      <c r="H194" s="52" t="str">
        <f t="shared" ref="H194:K194" si="178">IF(C194="-","-","")</f>
        <v>-</v>
      </c>
      <c r="I194" s="52" t="str">
        <f t="shared" si="178"/>
        <v/>
      </c>
      <c r="J194" s="52" t="str">
        <f t="shared" si="178"/>
        <v>-</v>
      </c>
      <c r="K194" s="52" t="str">
        <f t="shared" si="178"/>
        <v>-</v>
      </c>
      <c r="L194" s="51"/>
    </row>
    <row r="195" spans="1:12" ht="12.75" customHeight="1">
      <c r="A195" s="51"/>
      <c r="B195" s="63" t="s">
        <v>201</v>
      </c>
      <c r="C195" s="18" t="str">
        <f t="array" ref="C195">IF(ISERROR(INDEX('VISÃO GERAL 2013 e 2014'!$F$6:$F$374,MATCH('GRÁFICO 1'!$B195&amp;'GRÁFICO 1'!C$14,'VISÃO GERAL 2013 e 2014'!$J$6:$J$374,0),0))=TRUE,"-",INDEX('VISÃO GERAL 2013 e 2014'!$F$6:$F$374,MATCH('GRÁFICO 1'!$B195&amp;'GRÁFICO 1'!C$14,'VISÃO GERAL 2013 e 2014'!$J$6:$J$374,0),0))</f>
        <v>-</v>
      </c>
      <c r="D195" s="63" t="str">
        <f t="array" ref="D195">IF(ISERROR(INDEX('VISÃO GERAL 2013 e 2014'!$F$6:$F$374,MATCH('GRÁFICO 1'!$B195&amp;'GRÁFICO 1'!D$14,'VISÃO GERAL 2013 e 2014'!$J$6:$J$374,0),0))=TRUE,"-",INDEX('VISÃO GERAL 2013 e 2014'!$F$6:$F$374,MATCH('GRÁFICO 1'!$B195&amp;'GRÁFICO 1'!D$14,'VISÃO GERAL 2013 e 2014'!$J$6:$J$374,0),0))</f>
        <v>APROVADO COM RESSALVA</v>
      </c>
      <c r="E195" s="18" t="str">
        <f t="array" ref="E195">IF(ISERROR(INDEX('VISÃO GERAL 2013 e 2014'!$F$6:$F$374,MATCH('GRÁFICO 1'!$B195&amp;'GRÁFICO 1'!E$14,'VISÃO GERAL 2013 e 2014'!$J$6:$J$374,0),0))=TRUE,"-",INDEX('VISÃO GERAL 2013 e 2014'!$F$6:$F$374,MATCH('GRÁFICO 1'!$B195&amp;'GRÁFICO 1'!E$14,'VISÃO GERAL 2013 e 2014'!$J$6:$J$374,0),0))</f>
        <v>-</v>
      </c>
      <c r="F195" s="18" t="str">
        <f t="array" ref="F195">IF(ISERROR(INDEX('VISÃO GERAL 2013 e 2014'!$F$6:$F$374,MATCH('GRÁFICO 1'!$B195&amp;'GRÁFICO 1'!F$14,'VISÃO GERAL 2013 e 2014'!$J$6:$J$374,0),0))=TRUE,"-",INDEX('VISÃO GERAL 2013 e 2014'!$F$6:$F$374,MATCH('GRÁFICO 1'!$B195&amp;'GRÁFICO 1'!F$14,'VISÃO GERAL 2013 e 2014'!$J$6:$J$374,0),0))</f>
        <v>-</v>
      </c>
      <c r="G195" s="64">
        <f t="array" ref="G195">INDEX('VISÃO GERAL 2013 e 2014'!$I$6:$I$374,MATCH('GRÁFICO 1'!B195,'VISÃO GERAL 2013 e 2014'!$C$6:$C$374,0),0)</f>
        <v>1</v>
      </c>
      <c r="H195" s="52" t="str">
        <f t="shared" ref="H195:K195" si="179">IF(C195="-","-","")</f>
        <v>-</v>
      </c>
      <c r="I195" s="52" t="str">
        <f t="shared" si="179"/>
        <v/>
      </c>
      <c r="J195" s="52" t="str">
        <f t="shared" si="179"/>
        <v>-</v>
      </c>
      <c r="K195" s="52" t="str">
        <f t="shared" si="179"/>
        <v>-</v>
      </c>
      <c r="L195" s="51"/>
    </row>
    <row r="196" spans="1:12" ht="12.75" customHeight="1">
      <c r="A196" s="51"/>
      <c r="B196" s="63" t="s">
        <v>206</v>
      </c>
      <c r="C196" s="18" t="str">
        <f t="array" ref="C196">IF(ISERROR(INDEX('VISÃO GERAL 2013 e 2014'!$F$6:$F$374,MATCH('GRÁFICO 1'!$B196&amp;'GRÁFICO 1'!C$14,'VISÃO GERAL 2013 e 2014'!$J$6:$J$374,0),0))=TRUE,"-",INDEX('VISÃO GERAL 2013 e 2014'!$F$6:$F$374,MATCH('GRÁFICO 1'!$B196&amp;'GRÁFICO 1'!C$14,'VISÃO GERAL 2013 e 2014'!$J$6:$J$374,0),0))</f>
        <v>-</v>
      </c>
      <c r="D196" s="63" t="str">
        <f t="array" ref="D196">IF(ISERROR(INDEX('VISÃO GERAL 2013 e 2014'!$F$6:$F$374,MATCH('GRÁFICO 1'!$B196&amp;'GRÁFICO 1'!D$14,'VISÃO GERAL 2013 e 2014'!$J$6:$J$374,0),0))=TRUE,"-",INDEX('VISÃO GERAL 2013 e 2014'!$F$6:$F$374,MATCH('GRÁFICO 1'!$B196&amp;'GRÁFICO 1'!D$14,'VISÃO GERAL 2013 e 2014'!$J$6:$J$374,0),0))</f>
        <v>REJEIÇÃO</v>
      </c>
      <c r="E196" s="18" t="str">
        <f t="array" ref="E196">IF(ISERROR(INDEX('VISÃO GERAL 2013 e 2014'!$F$6:$F$374,MATCH('GRÁFICO 1'!$B196&amp;'GRÁFICO 1'!E$14,'VISÃO GERAL 2013 e 2014'!$J$6:$J$374,0),0))=TRUE,"-",INDEX('VISÃO GERAL 2013 e 2014'!$F$6:$F$374,MATCH('GRÁFICO 1'!$B196&amp;'GRÁFICO 1'!E$14,'VISÃO GERAL 2013 e 2014'!$J$6:$J$374,0),0))</f>
        <v>-</v>
      </c>
      <c r="F196" s="18" t="str">
        <f t="array" ref="F196">IF(ISERROR(INDEX('VISÃO GERAL 2013 e 2014'!$F$6:$F$374,MATCH('GRÁFICO 1'!$B196&amp;'GRÁFICO 1'!F$14,'VISÃO GERAL 2013 e 2014'!$J$6:$J$374,0),0))=TRUE,"-",INDEX('VISÃO GERAL 2013 e 2014'!$F$6:$F$374,MATCH('GRÁFICO 1'!$B196&amp;'GRÁFICO 1'!F$14,'VISÃO GERAL 2013 e 2014'!$J$6:$J$374,0),0))</f>
        <v>-</v>
      </c>
      <c r="G196" s="64">
        <f t="array" ref="G196">INDEX('VISÃO GERAL 2013 e 2014'!$I$6:$I$374,MATCH('GRÁFICO 1'!B196,'VISÃO GERAL 2013 e 2014'!$C$6:$C$374,0),0)</f>
        <v>1</v>
      </c>
      <c r="H196" s="52" t="str">
        <f t="shared" ref="H196:K196" si="180">IF(C196="-","-","")</f>
        <v>-</v>
      </c>
      <c r="I196" s="52" t="str">
        <f t="shared" si="180"/>
        <v/>
      </c>
      <c r="J196" s="52" t="str">
        <f t="shared" si="180"/>
        <v>-</v>
      </c>
      <c r="K196" s="52" t="str">
        <f t="shared" si="180"/>
        <v>-</v>
      </c>
      <c r="L196" s="51"/>
    </row>
    <row r="197" spans="1:12" ht="12.75" customHeight="1">
      <c r="A197" s="51"/>
      <c r="B197" s="65" t="s">
        <v>275</v>
      </c>
      <c r="C197" s="18" t="str">
        <f t="array" ref="C197">IF(ISERROR(INDEX('VISÃO GERAL 2013 e 2014'!$F$6:$F$374,MATCH('GRÁFICO 1'!$B197&amp;'GRÁFICO 1'!C$14,'VISÃO GERAL 2013 e 2014'!$J$6:$J$374,0),0))=TRUE,"-",INDEX('VISÃO GERAL 2013 e 2014'!$F$6:$F$374,MATCH('GRÁFICO 1'!$B197&amp;'GRÁFICO 1'!C$14,'VISÃO GERAL 2013 e 2014'!$J$6:$J$374,0),0))</f>
        <v>-</v>
      </c>
      <c r="D197" s="18" t="str">
        <f t="array" ref="D197">IF(ISERROR(INDEX('VISÃO GERAL 2013 e 2014'!$F$6:$F$374,MATCH('GRÁFICO 1'!$B197&amp;'GRÁFICO 1'!D$14,'VISÃO GERAL 2013 e 2014'!$J$6:$J$374,0),0))=TRUE,"-",INDEX('VISÃO GERAL 2013 e 2014'!$F$6:$F$374,MATCH('GRÁFICO 1'!$B197&amp;'GRÁFICO 1'!D$14,'VISÃO GERAL 2013 e 2014'!$J$6:$J$374,0),0))</f>
        <v>-</v>
      </c>
      <c r="E197" s="18" t="str">
        <f t="array" ref="E197">IF(ISERROR(INDEX('VISÃO GERAL 2013 e 2014'!$F$6:$F$374,MATCH('GRÁFICO 1'!$B197&amp;'GRÁFICO 1'!E$14,'VISÃO GERAL 2013 e 2014'!$J$6:$J$374,0),0))=TRUE,"-",INDEX('VISÃO GERAL 2013 e 2014'!$F$6:$F$374,MATCH('GRÁFICO 1'!$B197&amp;'GRÁFICO 1'!E$14,'VISÃO GERAL 2013 e 2014'!$J$6:$J$374,0),0))</f>
        <v>-</v>
      </c>
      <c r="F197" s="18" t="str">
        <f t="array" ref="F197">IF(ISERROR(INDEX('VISÃO GERAL 2013 e 2014'!$F$6:$F$374,MATCH('GRÁFICO 1'!$B197&amp;'GRÁFICO 1'!F$14,'VISÃO GERAL 2013 e 2014'!$J$6:$J$374,0),0))=TRUE,"-",INDEX('VISÃO GERAL 2013 e 2014'!$F$6:$F$374,MATCH('GRÁFICO 1'!$B197&amp;'GRÁFICO 1'!F$14,'VISÃO GERAL 2013 e 2014'!$J$6:$J$374,0),0))</f>
        <v>-</v>
      </c>
      <c r="G197" s="67">
        <v>0</v>
      </c>
      <c r="H197" s="52" t="str">
        <f t="shared" ref="H197:K197" si="181">IF(C197="-","-","")</f>
        <v>-</v>
      </c>
      <c r="I197" s="52" t="str">
        <f t="shared" si="181"/>
        <v>-</v>
      </c>
      <c r="J197" s="68" t="str">
        <f t="shared" si="181"/>
        <v>-</v>
      </c>
      <c r="K197" s="52" t="str">
        <f t="shared" si="181"/>
        <v>-</v>
      </c>
      <c r="L197" s="51"/>
    </row>
    <row r="198" spans="1:12" ht="12.75" customHeight="1">
      <c r="A198" s="51"/>
      <c r="B198" s="65" t="s">
        <v>276</v>
      </c>
      <c r="C198" s="18" t="str">
        <f t="array" ref="C198">IF(ISERROR(INDEX('VISÃO GERAL 2013 e 2014'!$F$6:$F$374,MATCH('GRÁFICO 1'!$B198&amp;'GRÁFICO 1'!C$14,'VISÃO GERAL 2013 e 2014'!$J$6:$J$374,0),0))=TRUE,"-",INDEX('VISÃO GERAL 2013 e 2014'!$F$6:$F$374,MATCH('GRÁFICO 1'!$B198&amp;'GRÁFICO 1'!C$14,'VISÃO GERAL 2013 e 2014'!$J$6:$J$374,0),0))</f>
        <v>-</v>
      </c>
      <c r="D198" s="18" t="str">
        <f t="array" ref="D198">IF(ISERROR(INDEX('VISÃO GERAL 2013 e 2014'!$F$6:$F$374,MATCH('GRÁFICO 1'!$B198&amp;'GRÁFICO 1'!D$14,'VISÃO GERAL 2013 e 2014'!$J$6:$J$374,0),0))=TRUE,"-",INDEX('VISÃO GERAL 2013 e 2014'!$F$6:$F$374,MATCH('GRÁFICO 1'!$B198&amp;'GRÁFICO 1'!D$14,'VISÃO GERAL 2013 e 2014'!$J$6:$J$374,0),0))</f>
        <v>-</v>
      </c>
      <c r="E198" s="18" t="str">
        <f t="array" ref="E198">IF(ISERROR(INDEX('VISÃO GERAL 2013 e 2014'!$F$6:$F$374,MATCH('GRÁFICO 1'!$B198&amp;'GRÁFICO 1'!E$14,'VISÃO GERAL 2013 e 2014'!$J$6:$J$374,0),0))=TRUE,"-",INDEX('VISÃO GERAL 2013 e 2014'!$F$6:$F$374,MATCH('GRÁFICO 1'!$B198&amp;'GRÁFICO 1'!E$14,'VISÃO GERAL 2013 e 2014'!$J$6:$J$374,0),0))</f>
        <v>-</v>
      </c>
      <c r="F198" s="18" t="str">
        <f t="array" ref="F198">IF(ISERROR(INDEX('VISÃO GERAL 2013 e 2014'!$F$6:$F$374,MATCH('GRÁFICO 1'!$B198&amp;'GRÁFICO 1'!F$14,'VISÃO GERAL 2013 e 2014'!$J$6:$J$374,0),0))=TRUE,"-",INDEX('VISÃO GERAL 2013 e 2014'!$F$6:$F$374,MATCH('GRÁFICO 1'!$B198&amp;'GRÁFICO 1'!F$14,'VISÃO GERAL 2013 e 2014'!$J$6:$J$374,0),0))</f>
        <v>-</v>
      </c>
      <c r="G198" s="67">
        <v>0</v>
      </c>
      <c r="H198" s="69" t="str">
        <f t="shared" ref="H198:K198" si="182">IF(C198="-","-","")</f>
        <v>-</v>
      </c>
      <c r="I198" s="52" t="str">
        <f t="shared" si="182"/>
        <v>-</v>
      </c>
      <c r="J198" s="52" t="str">
        <f t="shared" si="182"/>
        <v>-</v>
      </c>
      <c r="K198" s="52" t="str">
        <f t="shared" si="182"/>
        <v>-</v>
      </c>
      <c r="L198" s="51"/>
    </row>
    <row r="199" spans="1:12" ht="12.75" customHeight="1">
      <c r="A199" s="51"/>
      <c r="B199" s="63" t="s">
        <v>264</v>
      </c>
      <c r="C199" s="18" t="str">
        <f t="array" ref="C199">IF(ISERROR(INDEX('VISÃO GERAL 2013 e 2014'!$F$6:$F$374,MATCH('GRÁFICO 1'!$B199&amp;'GRÁFICO 1'!C$14,'VISÃO GERAL 2013 e 2014'!$J$6:$J$374,0),0))=TRUE,"-",INDEX('VISÃO GERAL 2013 e 2014'!$F$6:$F$374,MATCH('GRÁFICO 1'!$B199&amp;'GRÁFICO 1'!C$14,'VISÃO GERAL 2013 e 2014'!$J$6:$J$374,0),0))</f>
        <v>-</v>
      </c>
      <c r="D199" s="18" t="str">
        <f t="array" ref="D199">IF(ISERROR(INDEX('VISÃO GERAL 2013 e 2014'!$F$6:$F$374,MATCH('GRÁFICO 1'!$B199&amp;'GRÁFICO 1'!D$14,'VISÃO GERAL 2013 e 2014'!$J$6:$J$374,0),0))=TRUE,"-",INDEX('VISÃO GERAL 2013 e 2014'!$F$6:$F$374,MATCH('GRÁFICO 1'!$B199&amp;'GRÁFICO 1'!D$14,'VISÃO GERAL 2013 e 2014'!$J$6:$J$374,0),0))</f>
        <v>-</v>
      </c>
      <c r="E199" s="18" t="str">
        <f t="array" ref="E199">IF(ISERROR(INDEX('VISÃO GERAL 2013 e 2014'!$F$6:$F$374,MATCH('GRÁFICO 1'!$B199&amp;'GRÁFICO 1'!E$14,'VISÃO GERAL 2013 e 2014'!$J$6:$J$374,0),0))=TRUE,"-",INDEX('VISÃO GERAL 2013 e 2014'!$F$6:$F$374,MATCH('GRÁFICO 1'!$B199&amp;'GRÁFICO 1'!E$14,'VISÃO GERAL 2013 e 2014'!$J$6:$J$374,0),0))</f>
        <v>-</v>
      </c>
      <c r="F199" s="18" t="str">
        <f t="array" ref="F199">IF(ISERROR(INDEX('VISÃO GERAL 2013 e 2014'!$F$6:$F$374,MATCH('GRÁFICO 1'!$B199&amp;'GRÁFICO 1'!F$14,'VISÃO GERAL 2013 e 2014'!$J$6:$J$374,0),0))=TRUE,"-",INDEX('VISÃO GERAL 2013 e 2014'!$F$6:$F$374,MATCH('GRÁFICO 1'!$B199&amp;'GRÁFICO 1'!F$14,'VISÃO GERAL 2013 e 2014'!$J$6:$J$374,0),0))</f>
        <v>-</v>
      </c>
      <c r="G199" s="70">
        <v>0</v>
      </c>
      <c r="H199" s="52" t="str">
        <f t="shared" ref="H199:K199" si="183">IF(C199="-","-","")</f>
        <v>-</v>
      </c>
      <c r="I199" s="52" t="str">
        <f t="shared" si="183"/>
        <v>-</v>
      </c>
      <c r="J199" s="52" t="str">
        <f t="shared" si="183"/>
        <v>-</v>
      </c>
      <c r="K199" s="52" t="str">
        <f t="shared" si="183"/>
        <v>-</v>
      </c>
      <c r="L199" s="51"/>
    </row>
    <row r="200" spans="1:12" ht="12.75" customHeight="1">
      <c r="A200" s="51"/>
      <c r="B200" s="63"/>
      <c r="C200" s="18"/>
      <c r="D200" s="18"/>
      <c r="E200" s="18"/>
      <c r="F200" s="18"/>
      <c r="G200" s="18"/>
      <c r="H200" s="52"/>
      <c r="I200" s="52"/>
      <c r="J200" s="52"/>
      <c r="K200" s="52"/>
      <c r="L200" s="51"/>
    </row>
    <row r="201" spans="1:12" ht="12.75" customHeight="1">
      <c r="A201" s="51"/>
      <c r="B201" s="65" t="s">
        <v>277</v>
      </c>
      <c r="C201" s="18"/>
      <c r="D201" s="18"/>
      <c r="E201" s="18"/>
      <c r="F201" s="18"/>
      <c r="G201" s="18"/>
      <c r="H201" s="52"/>
      <c r="I201" s="52"/>
      <c r="J201" s="52"/>
      <c r="K201" s="52"/>
      <c r="L201" s="51"/>
    </row>
  </sheetData>
  <mergeCells count="1">
    <mergeCell ref="B2:K2"/>
  </mergeCells>
  <conditionalFormatting sqref="M17:M196">
    <cfRule type="expression" dxfId="13" priority="1">
      <formula>H17=$C$4</formula>
    </cfRule>
  </conditionalFormatting>
  <conditionalFormatting sqref="M17:M196">
    <cfRule type="expression" dxfId="12" priority="2">
      <formula>H17=$C$3</formula>
    </cfRule>
  </conditionalFormatting>
  <conditionalFormatting sqref="M17:M196">
    <cfRule type="expression" dxfId="11" priority="3">
      <formula>H17=$C$3</formula>
    </cfRule>
  </conditionalFormatting>
  <conditionalFormatting sqref="M17:M196">
    <cfRule type="expression" dxfId="10" priority="4">
      <formula>H17=$C$6</formula>
    </cfRule>
  </conditionalFormatting>
  <conditionalFormatting sqref="H16:K199">
    <cfRule type="expression" dxfId="9" priority="5">
      <formula>C16=$C$4</formula>
    </cfRule>
  </conditionalFormatting>
  <conditionalFormatting sqref="H16:K199">
    <cfRule type="expression" dxfId="8" priority="6">
      <formula>C16=$C$3</formula>
    </cfRule>
  </conditionalFormatting>
  <conditionalFormatting sqref="I16:K196">
    <cfRule type="expression" dxfId="7" priority="7">
      <formula>D16=$C$3</formula>
    </cfRule>
  </conditionalFormatting>
  <conditionalFormatting sqref="H16:K199">
    <cfRule type="expression" dxfId="6" priority="8">
      <formula>C16=$C$6</formula>
    </cfRule>
  </conditionalFormatting>
  <conditionalFormatting sqref="H16:K199">
    <cfRule type="expression" dxfId="5" priority="9">
      <formula>C16="outros"</formula>
    </cfRule>
  </conditionalFormatting>
  <conditionalFormatting sqref="H197:K199">
    <cfRule type="expression" dxfId="4" priority="10">
      <formula>C197=$C$4</formula>
    </cfRule>
  </conditionalFormatting>
  <conditionalFormatting sqref="H197:K199">
    <cfRule type="expression" dxfId="3" priority="11">
      <formula>C197=$C$3</formula>
    </cfRule>
  </conditionalFormatting>
  <conditionalFormatting sqref="I197:K199">
    <cfRule type="expression" dxfId="2" priority="12">
      <formula>D197=$C$3</formula>
    </cfRule>
  </conditionalFormatting>
  <conditionalFormatting sqref="H197:K199">
    <cfRule type="expression" dxfId="1" priority="13">
      <formula>C197=$C$6</formula>
    </cfRule>
  </conditionalFormatting>
  <conditionalFormatting sqref="H197:K199">
    <cfRule type="expression" dxfId="0" priority="14">
      <formula>C197="outros"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showGridLines="0" topLeftCell="A4" workbookViewId="0"/>
  </sheetViews>
  <sheetFormatPr defaultColWidth="17.28515625" defaultRowHeight="15" customHeight="1"/>
  <cols>
    <col min="1" max="1" width="9.140625" customWidth="1"/>
    <col min="2" max="2" width="95" customWidth="1"/>
    <col min="3" max="6" width="9.140625" customWidth="1"/>
  </cols>
  <sheetData>
    <row r="1" spans="1:6" ht="15.75" customHeight="1">
      <c r="A1" s="18"/>
      <c r="B1" s="18"/>
      <c r="C1" s="18"/>
      <c r="D1" s="18"/>
      <c r="E1" s="18"/>
      <c r="F1" s="18"/>
    </row>
    <row r="2" spans="1:6" ht="15.75" customHeight="1">
      <c r="A2" s="18"/>
      <c r="B2" s="18"/>
      <c r="C2" s="18"/>
      <c r="D2" s="18"/>
      <c r="E2" s="18"/>
      <c r="F2" s="18"/>
    </row>
    <row r="3" spans="1:6" ht="15.75" customHeight="1">
      <c r="A3" s="18"/>
      <c r="B3" s="18"/>
      <c r="C3" s="18"/>
      <c r="D3" s="18"/>
      <c r="E3" s="18"/>
      <c r="F3" s="18"/>
    </row>
    <row r="4" spans="1:6" ht="15.75" customHeight="1">
      <c r="A4" s="18"/>
      <c r="B4" s="18"/>
      <c r="C4" s="18"/>
      <c r="D4" s="18"/>
      <c r="E4" s="18"/>
      <c r="F4" s="18"/>
    </row>
    <row r="5" spans="1:6" ht="15.75" customHeight="1">
      <c r="A5" s="18"/>
      <c r="B5" s="18"/>
      <c r="C5" s="18"/>
      <c r="D5" s="18"/>
      <c r="E5" s="18"/>
      <c r="F5" s="18"/>
    </row>
    <row r="6" spans="1:6" ht="15.75" customHeight="1">
      <c r="A6" s="18"/>
      <c r="B6" s="18"/>
      <c r="C6" s="18"/>
      <c r="D6" s="18"/>
      <c r="E6" s="18"/>
      <c r="F6" s="18"/>
    </row>
    <row r="7" spans="1:6" ht="15.75" customHeight="1">
      <c r="A7" s="18"/>
      <c r="B7" s="18"/>
      <c r="C7" s="18"/>
      <c r="D7" s="18"/>
      <c r="E7" s="18"/>
      <c r="F7" s="18"/>
    </row>
    <row r="8" spans="1:6" ht="15.75" customHeight="1">
      <c r="A8" s="18"/>
      <c r="B8" s="18"/>
      <c r="C8" s="18"/>
      <c r="D8" s="18"/>
      <c r="E8" s="18"/>
      <c r="F8" s="18"/>
    </row>
    <row r="9" spans="1:6" ht="15.75" customHeight="1">
      <c r="A9" s="18"/>
      <c r="B9" s="18"/>
      <c r="C9" s="18"/>
      <c r="D9" s="18"/>
      <c r="E9" s="18"/>
      <c r="F9" s="18"/>
    </row>
    <row r="10" spans="1:6" ht="15.75" customHeight="1">
      <c r="A10" s="18"/>
      <c r="B10" s="18"/>
      <c r="C10" s="18"/>
      <c r="D10" s="18"/>
      <c r="E10" s="18"/>
      <c r="F10" s="18"/>
    </row>
    <row r="11" spans="1:6" ht="15.75" customHeight="1">
      <c r="A11" s="18"/>
      <c r="B11" s="18"/>
      <c r="C11" s="18"/>
      <c r="D11" s="18"/>
      <c r="E11" s="18"/>
      <c r="F11" s="18"/>
    </row>
    <row r="12" spans="1:6" ht="15.75" customHeight="1">
      <c r="A12" s="18"/>
      <c r="B12" s="18"/>
      <c r="C12" s="18"/>
      <c r="D12" s="18"/>
      <c r="E12" s="18"/>
      <c r="F12" s="18"/>
    </row>
    <row r="13" spans="1:6" ht="15.75" customHeight="1">
      <c r="A13" s="18"/>
      <c r="B13" s="18"/>
      <c r="C13" s="18"/>
      <c r="D13" s="18"/>
      <c r="E13" s="18"/>
      <c r="F13" s="18"/>
    </row>
    <row r="14" spans="1:6" ht="15.75" customHeight="1">
      <c r="A14" s="18"/>
      <c r="B14" s="18"/>
      <c r="C14" s="18"/>
      <c r="D14" s="18"/>
      <c r="E14" s="18"/>
      <c r="F14" s="18"/>
    </row>
    <row r="15" spans="1:6" ht="15.75" customHeight="1">
      <c r="A15" s="18"/>
      <c r="B15" s="18"/>
      <c r="C15" s="18"/>
      <c r="D15" s="18"/>
      <c r="E15" s="18"/>
      <c r="F15" s="18"/>
    </row>
    <row r="16" spans="1:6" ht="15.75" customHeight="1">
      <c r="A16" s="18"/>
      <c r="B16" s="18"/>
      <c r="C16" s="18"/>
      <c r="D16" s="18"/>
      <c r="E16" s="18"/>
      <c r="F16" s="18"/>
    </row>
    <row r="17" spans="1:6" ht="15.75" customHeight="1">
      <c r="A17" s="18"/>
      <c r="B17" s="18"/>
      <c r="C17" s="18"/>
      <c r="D17" s="18"/>
      <c r="E17" s="18"/>
      <c r="F17" s="18"/>
    </row>
    <row r="18" spans="1:6" ht="15.75" customHeight="1">
      <c r="A18" s="18"/>
      <c r="B18" s="18"/>
      <c r="C18" s="18"/>
      <c r="D18" s="18"/>
      <c r="E18" s="18"/>
      <c r="F18" s="18"/>
    </row>
    <row r="19" spans="1:6" ht="15.75" customHeight="1">
      <c r="A19" s="18"/>
      <c r="B19" s="18"/>
      <c r="C19" s="18"/>
      <c r="D19" s="18"/>
      <c r="E19" s="18"/>
      <c r="F19" s="18"/>
    </row>
    <row r="20" spans="1:6" ht="15.75" customHeight="1">
      <c r="A20" s="18"/>
      <c r="B20" s="18"/>
      <c r="C20" s="18"/>
      <c r="D20" s="18"/>
      <c r="E20" s="18"/>
      <c r="F20" s="18"/>
    </row>
    <row r="21" spans="1:6" ht="15.75" customHeight="1">
      <c r="A21" s="18"/>
      <c r="B21" s="18"/>
      <c r="C21" s="18"/>
      <c r="D21" s="18"/>
      <c r="E21" s="18"/>
      <c r="F21" s="18"/>
    </row>
    <row r="22" spans="1:6" ht="18" customHeight="1">
      <c r="A22" s="18"/>
      <c r="B22" s="18"/>
      <c r="C22" s="18"/>
      <c r="D22" s="18"/>
      <c r="E22" s="18"/>
      <c r="F22" s="18"/>
    </row>
    <row r="23" spans="1:6" ht="18" customHeight="1">
      <c r="A23" s="21"/>
      <c r="B23" s="31" t="str">
        <f>'2013'!B2</f>
        <v>Prestações de Contas de Governo julgadas e publicadas 2013 - Esfera Municipal</v>
      </c>
      <c r="C23" s="21"/>
      <c r="D23" s="21"/>
      <c r="E23" s="21"/>
      <c r="F23" s="21"/>
    </row>
    <row r="24" spans="1:6" ht="15.75" customHeight="1">
      <c r="A24" s="18"/>
      <c r="B24" s="18"/>
      <c r="C24" s="18"/>
      <c r="D24" s="18"/>
      <c r="E24" s="18"/>
      <c r="F24" s="18"/>
    </row>
    <row r="25" spans="1:6" ht="15.75" customHeight="1">
      <c r="A25" s="18"/>
      <c r="B25" s="18"/>
      <c r="C25" s="18"/>
      <c r="D25" s="18"/>
      <c r="E25" s="18"/>
      <c r="F25" s="18"/>
    </row>
    <row r="26" spans="1:6" ht="15.75" customHeight="1">
      <c r="A26" s="18"/>
      <c r="B26" s="18"/>
      <c r="C26" s="18"/>
      <c r="D26" s="18"/>
      <c r="E26" s="18"/>
      <c r="F26" s="18"/>
    </row>
    <row r="27" spans="1:6" ht="15.75" customHeight="1">
      <c r="A27" s="18"/>
      <c r="B27" s="18"/>
      <c r="C27" s="18"/>
      <c r="D27" s="18"/>
      <c r="E27" s="18"/>
      <c r="F27" s="18"/>
    </row>
    <row r="28" spans="1:6" ht="15.75" customHeight="1">
      <c r="A28" s="18"/>
      <c r="B28" s="18"/>
      <c r="C28" s="18"/>
      <c r="D28" s="18"/>
      <c r="E28" s="18"/>
      <c r="F28" s="18"/>
    </row>
    <row r="29" spans="1:6" ht="15.75" customHeight="1">
      <c r="A29" s="18"/>
      <c r="B29" s="18"/>
      <c r="C29" s="18"/>
      <c r="D29" s="18"/>
      <c r="E29" s="18"/>
      <c r="F29" s="18"/>
    </row>
    <row r="30" spans="1:6" ht="15.75" customHeight="1">
      <c r="A30" s="18"/>
      <c r="B30" s="18"/>
      <c r="C30" s="18"/>
      <c r="D30" s="18"/>
      <c r="E30" s="18"/>
      <c r="F30" s="18"/>
    </row>
    <row r="31" spans="1:6" ht="15.75" customHeight="1">
      <c r="A31" s="18"/>
      <c r="B31" s="18"/>
      <c r="C31" s="18"/>
      <c r="D31" s="18"/>
      <c r="E31" s="18"/>
      <c r="F31" s="18"/>
    </row>
    <row r="32" spans="1:6" ht="15.75" customHeight="1">
      <c r="A32" s="18"/>
      <c r="B32" s="18"/>
      <c r="C32" s="18"/>
      <c r="D32" s="18"/>
      <c r="E32" s="18"/>
      <c r="F32" s="18"/>
    </row>
    <row r="33" spans="1:6" ht="15.75" customHeight="1">
      <c r="A33" s="18"/>
      <c r="B33" s="18"/>
      <c r="C33" s="18"/>
      <c r="D33" s="18"/>
      <c r="E33" s="18"/>
      <c r="F33" s="18"/>
    </row>
    <row r="34" spans="1:6" ht="15.75" customHeight="1">
      <c r="A34" s="18"/>
      <c r="B34" s="18"/>
      <c r="C34" s="18"/>
      <c r="D34" s="18"/>
      <c r="E34" s="18"/>
      <c r="F34" s="18"/>
    </row>
    <row r="35" spans="1:6" ht="15.75" customHeight="1">
      <c r="A35" s="18"/>
      <c r="B35" s="18"/>
      <c r="C35" s="18"/>
      <c r="D35" s="18"/>
      <c r="E35" s="18"/>
      <c r="F35" s="18"/>
    </row>
    <row r="36" spans="1:6" ht="15.75" customHeight="1">
      <c r="A36" s="18"/>
      <c r="B36" s="18"/>
      <c r="C36" s="18"/>
      <c r="D36" s="18"/>
      <c r="E36" s="18"/>
      <c r="F36" s="18"/>
    </row>
    <row r="37" spans="1:6" ht="15.75" customHeight="1">
      <c r="A37" s="18"/>
      <c r="B37" s="18"/>
      <c r="C37" s="18"/>
      <c r="D37" s="18"/>
      <c r="E37" s="18"/>
      <c r="F37" s="18"/>
    </row>
    <row r="38" spans="1:6" ht="15.75" customHeight="1">
      <c r="A38" s="18"/>
      <c r="B38" s="18"/>
      <c r="C38" s="18"/>
      <c r="D38" s="18"/>
      <c r="E38" s="18"/>
      <c r="F38" s="18"/>
    </row>
    <row r="39" spans="1:6" ht="15.75" customHeight="1">
      <c r="A39" s="18"/>
      <c r="B39" s="18"/>
      <c r="C39" s="18"/>
      <c r="D39" s="18"/>
      <c r="E39" s="18"/>
      <c r="F39" s="18"/>
    </row>
    <row r="40" spans="1:6" ht="15.75" customHeight="1">
      <c r="A40" s="18"/>
      <c r="B40" s="18"/>
      <c r="C40" s="18"/>
      <c r="D40" s="18"/>
      <c r="E40" s="18"/>
      <c r="F40" s="18"/>
    </row>
    <row r="41" spans="1:6" ht="15.75" customHeight="1">
      <c r="A41" s="18"/>
      <c r="B41" s="18"/>
      <c r="C41" s="18"/>
      <c r="D41" s="18"/>
      <c r="E41" s="18"/>
      <c r="F41" s="18"/>
    </row>
    <row r="42" spans="1:6" ht="15.75" customHeight="1">
      <c r="A42" s="18"/>
      <c r="B42" s="18"/>
      <c r="C42" s="18"/>
      <c r="D42" s="18"/>
      <c r="E42" s="18"/>
      <c r="F42" s="18"/>
    </row>
    <row r="43" spans="1:6" ht="15.75" customHeight="1">
      <c r="A43" s="18"/>
      <c r="B43" s="18"/>
      <c r="C43" s="18"/>
      <c r="D43" s="18"/>
      <c r="E43" s="18"/>
      <c r="F43" s="18"/>
    </row>
    <row r="44" spans="1:6" ht="15.75" customHeight="1">
      <c r="A44" s="18"/>
      <c r="B44" s="18"/>
      <c r="C44" s="18"/>
      <c r="D44" s="18"/>
      <c r="E44" s="18"/>
      <c r="F44" s="18"/>
    </row>
    <row r="45" spans="1:6" ht="19.5" customHeight="1">
      <c r="A45" s="21"/>
      <c r="B45" s="31" t="str">
        <f>'2014'!B2</f>
        <v>Prestações de Contas de Governo julgadas e publicadas 2014 - Esfera Municipal</v>
      </c>
      <c r="C45" s="21"/>
      <c r="D45" s="21"/>
      <c r="E45" s="21"/>
      <c r="F45" s="21"/>
    </row>
    <row r="46" spans="1:6" ht="15.75" customHeight="1">
      <c r="A46" s="18"/>
      <c r="B46" s="21"/>
      <c r="C46" s="18"/>
      <c r="D46" s="18"/>
      <c r="E46" s="18"/>
      <c r="F46" s="18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2013</vt:lpstr>
      <vt:lpstr>2014</vt:lpstr>
      <vt:lpstr>2014_EXTRA</vt:lpstr>
      <vt:lpstr>VISÃO GERAL 2013 e 2014</vt:lpstr>
      <vt:lpstr>GRÁFICO 1</vt:lpstr>
      <vt:lpstr>GRÁFICO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Maria Lopes P. da Silva</dc:creator>
  <cp:lastModifiedBy>9650</cp:lastModifiedBy>
  <dcterms:created xsi:type="dcterms:W3CDTF">2015-02-19T12:50:07Z</dcterms:created>
  <dcterms:modified xsi:type="dcterms:W3CDTF">2015-02-19T16:13:47Z</dcterms:modified>
</cp:coreProperties>
</file>