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SEMESTREl'!$A$1:$O$196</definedName>
    <definedName name="_xlnm.Print_Titles" localSheetId="0">'1º SEMESTREl'!$9:$11</definedName>
    <definedName name="_xlnm.Print_Titles" localSheetId="1">'2º SEMESTRE'!$10:$12</definedName>
  </definedNames>
  <calcPr fullCalcOnLoad="1"/>
</workbook>
</file>

<file path=xl/sharedStrings.xml><?xml version="1.0" encoding="utf-8"?>
<sst xmlns="http://schemas.openxmlformats.org/spreadsheetml/2006/main" count="434" uniqueCount="208">
  <si>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</si>
  <si>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</si>
  <si>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</si>
  <si>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</si>
  <si>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</si>
  <si>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</si>
  <si>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</si>
  <si>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</si>
  <si>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</si>
  <si>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</si>
  <si>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</si>
  <si>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</si>
  <si>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</si>
  <si>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</si>
  <si>
    <t>MUNICÍPIOS</t>
  </si>
  <si>
    <t>ABREU E LIMA</t>
  </si>
  <si>
    <t>AFOGADOS DA INGAZEIRA</t>
  </si>
  <si>
    <t>AFRANIO</t>
  </si>
  <si>
    <t>AGRESTINA</t>
  </si>
  <si>
    <t>ALAGOINHA</t>
  </si>
  <si>
    <t>ALTINHO</t>
  </si>
  <si>
    <t>ANGELIM</t>
  </si>
  <si>
    <t>ARARIPINA</t>
  </si>
  <si>
    <t>ARASSOIABA</t>
  </si>
  <si>
    <t>ARCOVERDE</t>
  </si>
  <si>
    <t>BARRA DE GUABIRABA</t>
  </si>
  <si>
    <t>BARREIROS</t>
  </si>
  <si>
    <t>BELO JARDIM</t>
  </si>
  <si>
    <t>BEZERROS</t>
  </si>
  <si>
    <t>BOM CONSELHO</t>
  </si>
  <si>
    <t>BOM JARDIM</t>
  </si>
  <si>
    <t>BONITO</t>
  </si>
  <si>
    <t>BREJINHO</t>
  </si>
  <si>
    <t>BREJO DA MADRE DE DEUS</t>
  </si>
  <si>
    <t>BUENOS AIRES</t>
  </si>
  <si>
    <t>BUIQUE</t>
  </si>
  <si>
    <t>CACHOEIRINHA</t>
  </si>
  <si>
    <t>CAMARAGIBE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</si>
  <si>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</si>
  <si>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</si>
  <si>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</si>
  <si>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</si>
  <si>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</si>
  <si>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</si>
  <si>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</si>
  <si>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</si>
  <si>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</si>
  <si>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</si>
  <si>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CONDADO</t>
  </si>
  <si>
    <t>CORRENTES</t>
  </si>
  <si>
    <t>CORTES</t>
  </si>
  <si>
    <t>CUMARU</t>
  </si>
  <si>
    <t>CUPIRA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</si>
  <si>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</si>
  <si>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</si>
  <si>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</si>
  <si>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</si>
  <si>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</si>
  <si>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</si>
  <si>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</si>
  <si>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</si>
  <si>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</si>
  <si>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</si>
  <si>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</si>
  <si>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</si>
  <si>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</si>
  <si>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</si>
  <si>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</si>
  <si>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</si>
  <si>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</si>
  <si>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</si>
  <si>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</si>
  <si>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</si>
  <si>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</si>
  <si>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</si>
  <si>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</si>
  <si>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</si>
  <si>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</si>
  <si>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</si>
  <si>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JAQUEIRA</t>
  </si>
  <si>
    <t>JATAUBA</t>
  </si>
  <si>
    <t>JATOBA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</si>
  <si>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</si>
  <si>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</si>
  <si>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</si>
  <si>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</si>
  <si>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</si>
  <si>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</si>
  <si>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</si>
  <si>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</si>
  <si>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</si>
  <si>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</si>
  <si>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</si>
  <si>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</si>
  <si>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</si>
  <si>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</si>
  <si>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</si>
  <si>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OLINDA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</si>
  <si>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</si>
  <si>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</si>
  <si>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</si>
  <si>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</si>
  <si>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</si>
  <si>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</si>
  <si>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</si>
  <si>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</si>
  <si>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</si>
  <si>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</si>
  <si>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</si>
  <si>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PETROLINA</t>
  </si>
  <si>
    <t>POMBOS</t>
  </si>
  <si>
    <t>PRIMAVERA</t>
  </si>
  <si>
    <t>QUIXABA</t>
  </si>
  <si>
    <t>RECIFE</t>
  </si>
  <si>
    <t>RIACHO DAS ALMAS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</si>
  <si>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</si>
  <si>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</si>
  <si>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</si>
  <si>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</si>
  <si>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</si>
  <si>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</si>
  <si>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</si>
  <si>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</si>
  <si>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FILOMENA</t>
  </si>
  <si>
    <t>SANTA MARIA DA BOA VISTA</t>
  </si>
  <si>
    <t>SANTA MARIA DO CAMBUCA</t>
  </si>
  <si>
    <t>SANTA TEREZINHA</t>
  </si>
  <si>
    <t>SERRA TALHADA</t>
  </si>
  <si>
    <t>SERRITA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</si>
  <si>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</si>
  <si>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</si>
  <si>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</si>
  <si>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</si>
  <si>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</si>
  <si>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</si>
  <si>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</si>
  <si>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</si>
  <si>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</si>
  <si>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</si>
  <si>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</si>
  <si>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</si>
  <si>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</si>
  <si>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</si>
  <si>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</si>
  <si>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</si>
  <si>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</si>
  <si>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</si>
  <si>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VERTENTES</t>
  </si>
  <si>
    <t>Resíduos Sólidos</t>
  </si>
  <si>
    <t>Unidade de Conservação</t>
  </si>
  <si>
    <t>Resíduos Sólidos (2%)</t>
  </si>
  <si>
    <t>Unidade de Conservação (1%)</t>
  </si>
  <si>
    <t>AGUA PRETA</t>
  </si>
  <si>
    <t>AGUAS BELAS</t>
  </si>
  <si>
    <t>ALIANCA</t>
  </si>
  <si>
    <t>AMARAGI</t>
  </si>
  <si>
    <t>BELEM DE MARIA</t>
  </si>
  <si>
    <t>BELEM DE SAO FRANCISCO</t>
  </si>
  <si>
    <t>BETANIA</t>
  </si>
  <si>
    <t>BODOCO</t>
  </si>
  <si>
    <t>BREJAO</t>
  </si>
  <si>
    <t xml:space="preserve">CABO </t>
  </si>
  <si>
    <t>CABROBO</t>
  </si>
  <si>
    <t>CAETES</t>
  </si>
  <si>
    <t>CALCADO</t>
  </si>
  <si>
    <t>CALUMBI</t>
  </si>
  <si>
    <t>CAMOCIM DE SAO FELIX</t>
  </si>
  <si>
    <t>CHA DE ALEGRIA</t>
  </si>
  <si>
    <t>CHA GRANDE</t>
  </si>
  <si>
    <t>CUSTODIA</t>
  </si>
  <si>
    <t>GLORIA DO GOITA</t>
  </si>
  <si>
    <t>INAJA</t>
  </si>
  <si>
    <t>ITAMARACA</t>
  </si>
  <si>
    <t>ITAMBE</t>
  </si>
  <si>
    <t xml:space="preserve">JABOATAO </t>
  </si>
  <si>
    <t>JOAO ALFREDO</t>
  </si>
  <si>
    <t>JOAQUIM NABUCO</t>
  </si>
  <si>
    <t>LAGOA DO ITAENGA</t>
  </si>
  <si>
    <t>MOREILANDIA</t>
  </si>
  <si>
    <t>NAZARE DA MATA</t>
  </si>
  <si>
    <t>OROBO</t>
  </si>
  <si>
    <t>OROCO</t>
  </si>
  <si>
    <t>PETROLANDIA</t>
  </si>
  <si>
    <t>POCAO</t>
  </si>
  <si>
    <t>QUIPAPA</t>
  </si>
  <si>
    <t>RIBEIRAO</t>
  </si>
  <si>
    <t>SAO BENEDITO DO SUL</t>
  </si>
  <si>
    <t>SAO BENTO DO UNA</t>
  </si>
  <si>
    <t>SAO CAETANO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</si>
  <si>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</si>
  <si>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</si>
  <si>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</si>
  <si>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</si>
  <si>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</si>
  <si>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</si>
  <si>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</si>
  <si>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SERTANIA</t>
  </si>
  <si>
    <t>SOLIDAO</t>
  </si>
  <si>
    <t>STA CRUZ DA BAIXA VERDE</t>
  </si>
  <si>
    <t>VERTENTES DO LERIO</t>
  </si>
  <si>
    <t>VICENCIA</t>
  </si>
  <si>
    <t>VITORIA DE SANTO ANTAO</t>
  </si>
  <si>
    <t>XEXEU</t>
  </si>
  <si>
    <t>PERNAMBUCO</t>
  </si>
  <si>
    <t>Meses</t>
  </si>
  <si>
    <t>Total de ICMS repassado aos municípios</t>
  </si>
  <si>
    <t>Parcela ambiental do ICMS repassada aos municípios</t>
  </si>
  <si>
    <t>PARCELA AMBIENTAL LÍQUIDA DO ICMS REPASSADA AOS MUNICÍPIOS POR COMPETÊNCIA, EM 2018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</si>
</sst>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0_)"/>
    <numFmt numFmtId="185" formatCode="mmmm/yy"/>
    <numFmt numFmtId="186" formatCode="0.000"/>
    <numFmt numFmtId="187" formatCode="0.0000"/>
    <numFmt numFmtId="188" formatCode="0.00000"/>
    <numFmt numFmtId="189" formatCode="0.0"/>
    <numFmt numFmtId="190" formatCode="d\-mmm"/>
    <numFmt numFmtId="191" formatCode="_(* #,##0.000_);_(* \(#,##0.000\);_(* &quot;-&quot;??_);_(@_)"/>
    <numFmt numFmtId="192" formatCode="0.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"/>
    <numFmt numFmtId="202" formatCode="0.00000000"/>
    <numFmt numFmtId="203" formatCode="0.000000000"/>
    <numFmt numFmtId="204" formatCode="0.000_)"/>
    <numFmt numFmtId="205" formatCode="#,##0.000"/>
    <numFmt numFmtId="206" formatCode="#,##0.0000"/>
    <numFmt numFmtId="207" formatCode="#,##0.00000"/>
    <numFmt numFmtId="208" formatCode="#,##0.000000"/>
    <numFmt numFmtId="209" formatCode="#,##0.0000000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39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Courier"/>
      <family val="3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39"/>
      <name val="Arial"/>
      <family val="2"/>
    </font>
    <font>
      <b/>
      <i/>
      <sz val="15"/>
      <name val="Times New Roman"/>
      <family val="1"/>
    </font>
    <font>
      <b/>
      <sz val="15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204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9" fontId="8" fillId="0" borderId="0" xfId="53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184" fontId="7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95" fontId="17" fillId="0" borderId="16" xfId="51" applyNumberFormat="1" applyFont="1" applyBorder="1" applyProtection="1">
      <alignment/>
      <protection hidden="1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4" fontId="11" fillId="0" borderId="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77" fontId="0" fillId="0" borderId="0" xfId="64" applyFont="1" applyAlignment="1">
      <alignment/>
    </xf>
    <xf numFmtId="4" fontId="0" fillId="33" borderId="17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14" fontId="10" fillId="34" borderId="10" xfId="0" applyNumberFormat="1" applyFont="1" applyFill="1" applyBorder="1" applyAlignment="1">
      <alignment horizontal="center"/>
    </xf>
    <xf numFmtId="195" fontId="17" fillId="0" borderId="22" xfId="51" applyNumberFormat="1" applyFont="1" applyBorder="1" applyProtection="1">
      <alignment/>
      <protection hidden="1"/>
    </xf>
    <xf numFmtId="4" fontId="11" fillId="0" borderId="23" xfId="0" applyNumberFormat="1" applyFont="1" applyBorder="1" applyAlignment="1">
      <alignment/>
    </xf>
    <xf numFmtId="14" fontId="8" fillId="34" borderId="24" xfId="0" applyNumberFormat="1" applyFont="1" applyFill="1" applyBorder="1" applyAlignment="1" applyProtection="1">
      <alignment horizontal="center"/>
      <protection locked="0"/>
    </xf>
    <xf numFmtId="4" fontId="11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14" fontId="10" fillId="34" borderId="24" xfId="0" applyNumberFormat="1" applyFont="1" applyFill="1" applyBorder="1" applyAlignment="1">
      <alignment horizontal="center"/>
    </xf>
    <xf numFmtId="4" fontId="11" fillId="0" borderId="25" xfId="0" applyNumberFormat="1" applyFont="1" applyBorder="1" applyAlignment="1">
      <alignment/>
    </xf>
    <xf numFmtId="195" fontId="1" fillId="35" borderId="17" xfId="50" applyNumberFormat="1" applyFont="1" applyFill="1" applyBorder="1">
      <alignment/>
      <protection/>
    </xf>
    <xf numFmtId="195" fontId="1" fillId="35" borderId="18" xfId="50" applyNumberFormat="1" applyFont="1" applyFill="1" applyBorder="1">
      <alignment/>
      <protection/>
    </xf>
    <xf numFmtId="195" fontId="1" fillId="35" borderId="20" xfId="50" applyNumberFormat="1" applyFont="1" applyFill="1" applyBorder="1">
      <alignment/>
      <protection/>
    </xf>
    <xf numFmtId="4" fontId="0" fillId="0" borderId="0" xfId="0" applyNumberFormat="1" applyFont="1" applyAlignment="1">
      <alignment/>
    </xf>
    <xf numFmtId="177" fontId="7" fillId="0" borderId="0" xfId="64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9" fontId="26" fillId="0" borderId="0" xfId="53" applyFont="1" applyAlignment="1" applyProtection="1">
      <alignment horizontal="right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4" fontId="23" fillId="0" borderId="0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right" vertical="center"/>
      <protection locked="0"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177" fontId="24" fillId="0" borderId="0" xfId="64" applyFont="1" applyAlignment="1">
      <alignment/>
    </xf>
    <xf numFmtId="4" fontId="28" fillId="0" borderId="0" xfId="0" applyNumberFormat="1" applyFont="1" applyFill="1" applyBorder="1" applyAlignment="1">
      <alignment/>
    </xf>
    <xf numFmtId="0" fontId="26" fillId="0" borderId="0" xfId="0" applyFont="1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 locked="0"/>
    </xf>
    <xf numFmtId="195" fontId="23" fillId="35" borderId="17" xfId="50" applyNumberFormat="1" applyFont="1" applyFill="1" applyBorder="1">
      <alignment/>
      <protection/>
    </xf>
    <xf numFmtId="195" fontId="23" fillId="35" borderId="18" xfId="50" applyNumberFormat="1" applyFont="1" applyFill="1" applyBorder="1">
      <alignment/>
      <protection/>
    </xf>
    <xf numFmtId="195" fontId="23" fillId="35" borderId="20" xfId="50" applyNumberFormat="1" applyFont="1" applyFill="1" applyBorder="1">
      <alignment/>
      <protection/>
    </xf>
    <xf numFmtId="195" fontId="30" fillId="0" borderId="22" xfId="51" applyNumberFormat="1" applyFont="1" applyBorder="1" applyProtection="1">
      <alignment/>
      <protection hidden="1"/>
    </xf>
    <xf numFmtId="195" fontId="30" fillId="0" borderId="16" xfId="51" applyNumberFormat="1" applyFont="1" applyBorder="1" applyProtection="1">
      <alignment/>
      <protection hidden="1"/>
    </xf>
    <xf numFmtId="184" fontId="25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>
      <alignment/>
    </xf>
    <xf numFmtId="184" fontId="25" fillId="0" borderId="0" xfId="0" applyNumberFormat="1" applyFont="1" applyAlignment="1" applyProtection="1">
      <alignment/>
      <protection locked="0"/>
    </xf>
    <xf numFmtId="177" fontId="8" fillId="0" borderId="0" xfId="64" applyFont="1" applyBorder="1" applyAlignment="1" applyProtection="1">
      <alignment horizontal="right" vertical="center"/>
      <protection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wrapText="1"/>
    </xf>
    <xf numFmtId="0" fontId="33" fillId="0" borderId="15" xfId="0" applyFont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14" fontId="32" fillId="0" borderId="26" xfId="0" applyNumberFormat="1" applyFont="1" applyBorder="1" applyAlignment="1">
      <alignment horizontal="center"/>
    </xf>
    <xf numFmtId="14" fontId="32" fillId="0" borderId="2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204" fontId="2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0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204" fontId="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0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20" xfId="44" applyNumberFormat="1" applyFont="1" applyFill="1" applyBorder="1" applyAlignment="1" applyProtection="1">
      <alignment horizontal="center" vertical="center" wrapText="1"/>
      <protection hidden="1"/>
    </xf>
    <xf numFmtId="204" fontId="68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204" fontId="3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horizontal="center"/>
    </xf>
    <xf numFmtId="0" fontId="32" fillId="0" borderId="16" xfId="0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_SIMULA2000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6"/>
  <sheetViews>
    <sheetView zoomScaleSheetLayoutView="50" zoomScalePageLayoutView="0" workbookViewId="0" topLeftCell="A1">
      <pane xSplit="3" ySplit="11" topLeftCell="D186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D7" sqref="D7"/>
    </sheetView>
  </sheetViews>
  <sheetFormatPr defaultColWidth="11.421875" defaultRowHeight="12.75"/>
  <cols>
    <col min="1" max="1" width="41.7109375" style="1" customWidth="1"/>
    <col min="2" max="2" width="21.7109375" style="2" hidden="1" customWidth="1"/>
    <col min="3" max="3" width="15.140625" style="2" hidden="1" customWidth="1"/>
    <col min="4" max="4" width="21.00390625" style="2" bestFit="1" customWidth="1"/>
    <col min="5" max="5" width="20.421875" style="0" bestFit="1" customWidth="1"/>
    <col min="6" max="6" width="17.28125" style="0" bestFit="1" customWidth="1"/>
    <col min="7" max="8" width="16.28125" style="0" customWidth="1"/>
    <col min="9" max="9" width="20.7109375" style="0" bestFit="1" customWidth="1"/>
    <col min="10" max="10" width="17.28125" style="0" customWidth="1"/>
    <col min="11" max="11" width="18.28125" style="0" customWidth="1"/>
    <col min="12" max="12" width="17.421875" style="0" customWidth="1"/>
    <col min="13" max="13" width="15.28125" style="0" customWidth="1"/>
    <col min="14" max="14" width="18.421875" style="0" customWidth="1"/>
    <col min="15" max="15" width="17.140625" style="0" customWidth="1"/>
  </cols>
  <sheetData>
    <row r="1" spans="1:19" ht="18">
      <c r="A1" s="98" t="s">
        <v>207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24"/>
      <c r="Q1" s="24"/>
      <c r="R1" s="24"/>
      <c r="S1" s="24"/>
    </row>
    <row r="2" spans="1:19" s="5" customFormat="1" ht="12.75">
      <c r="A2" s="25"/>
      <c r="C2" s="2"/>
      <c r="D2" s="2"/>
      <c r="E2" s="2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13.5" thickBot="1"/>
    <row r="4" spans="1:9" ht="16.5" thickBot="1" thickTop="1">
      <c r="A4" s="75" t="s">
        <v>204</v>
      </c>
      <c r="B4" s="3"/>
      <c r="C4" s="3"/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1:9" ht="16.5" thickBot="1" thickTop="1">
      <c r="A5" s="76"/>
      <c r="B5" s="3"/>
      <c r="C5" s="3"/>
      <c r="D5" s="41"/>
      <c r="E5" s="38"/>
      <c r="F5" s="44"/>
      <c r="G5" s="38"/>
      <c r="H5" s="38"/>
      <c r="I5" s="44"/>
    </row>
    <row r="6" spans="1:10" ht="16.5" thickBot="1" thickTop="1">
      <c r="A6" s="75" t="s">
        <v>205</v>
      </c>
      <c r="B6" s="6"/>
      <c r="C6" s="6"/>
      <c r="D6" s="42">
        <v>274325049.5</v>
      </c>
      <c r="E6" s="43">
        <v>217616078.09800005</v>
      </c>
      <c r="F6" s="42">
        <v>219044851.94400004</v>
      </c>
      <c r="G6" s="40">
        <v>286079161.596</v>
      </c>
      <c r="H6" s="45">
        <v>234006071.95575994</v>
      </c>
      <c r="I6" s="42">
        <v>244686237.12199998</v>
      </c>
      <c r="J6" s="49"/>
    </row>
    <row r="7" spans="1:11" ht="31.5" thickBot="1" thickTop="1">
      <c r="A7" s="77" t="s">
        <v>206</v>
      </c>
      <c r="B7" s="6"/>
      <c r="C7" s="6"/>
      <c r="D7" s="42">
        <f>D196+E196</f>
        <v>8229751.485000001</v>
      </c>
      <c r="E7" s="42">
        <f>G196+F196</f>
        <v>6528482.342940001</v>
      </c>
      <c r="F7" s="42">
        <f>H196+I196</f>
        <v>6571345.558320003</v>
      </c>
      <c r="G7" s="40">
        <f>J196+K196</f>
        <v>8582374.84788</v>
      </c>
      <c r="H7" s="45">
        <f>L196+M196</f>
        <v>7020182.158672799</v>
      </c>
      <c r="I7" s="42">
        <f>N196+O196</f>
        <v>7340587.113659998</v>
      </c>
      <c r="J7" s="49"/>
      <c r="K7" s="16"/>
    </row>
    <row r="8" spans="1:9" ht="21" thickBot="1">
      <c r="A8" s="23"/>
      <c r="B8" s="6"/>
      <c r="C8" s="6"/>
      <c r="D8" s="26"/>
      <c r="E8" s="26"/>
      <c r="F8" s="26"/>
      <c r="G8" s="26"/>
      <c r="H8" s="26"/>
      <c r="I8" s="26"/>
    </row>
    <row r="9" spans="1:15" ht="15.75" thickBot="1">
      <c r="A9" s="7"/>
      <c r="B9" s="8"/>
      <c r="C9" s="8"/>
      <c r="D9" s="106" t="s">
        <v>0</v>
      </c>
      <c r="E9" s="107"/>
      <c r="F9" s="96" t="s">
        <v>1</v>
      </c>
      <c r="G9" s="97"/>
      <c r="H9" s="108" t="s">
        <v>2</v>
      </c>
      <c r="I9" s="109"/>
      <c r="J9" s="96" t="s">
        <v>3</v>
      </c>
      <c r="K9" s="97"/>
      <c r="L9" s="96" t="s">
        <v>4</v>
      </c>
      <c r="M9" s="97"/>
      <c r="N9" s="96" t="s">
        <v>5</v>
      </c>
      <c r="O9" s="97"/>
    </row>
    <row r="10" spans="1:15" ht="14.25" customHeight="1" thickTop="1">
      <c r="A10" s="9" t="s">
        <v>14</v>
      </c>
      <c r="B10" s="99" t="s">
        <v>151</v>
      </c>
      <c r="C10" s="99" t="s">
        <v>150</v>
      </c>
      <c r="D10" s="101" t="s">
        <v>149</v>
      </c>
      <c r="E10" s="103" t="s">
        <v>148</v>
      </c>
      <c r="F10" s="104" t="s">
        <v>149</v>
      </c>
      <c r="G10" s="94" t="s">
        <v>148</v>
      </c>
      <c r="H10" s="101" t="s">
        <v>149</v>
      </c>
      <c r="I10" s="103" t="s">
        <v>148</v>
      </c>
      <c r="J10" s="104" t="s">
        <v>149</v>
      </c>
      <c r="K10" s="94" t="s">
        <v>148</v>
      </c>
      <c r="L10" s="101" t="s">
        <v>149</v>
      </c>
      <c r="M10" s="103" t="s">
        <v>148</v>
      </c>
      <c r="N10" s="104" t="s">
        <v>149</v>
      </c>
      <c r="O10" s="94" t="s">
        <v>148</v>
      </c>
    </row>
    <row r="11" spans="1:15" s="10" customFormat="1" ht="24.75" customHeight="1" thickBot="1">
      <c r="A11" s="11"/>
      <c r="B11" s="100"/>
      <c r="C11" s="100"/>
      <c r="D11" s="102"/>
      <c r="E11" s="102"/>
      <c r="F11" s="105"/>
      <c r="G11" s="95"/>
      <c r="H11" s="102"/>
      <c r="I11" s="102"/>
      <c r="J11" s="105"/>
      <c r="K11" s="95"/>
      <c r="L11" s="102"/>
      <c r="M11" s="102"/>
      <c r="N11" s="105"/>
      <c r="O11" s="95"/>
    </row>
    <row r="12" spans="1:15" s="10" customFormat="1" ht="15.75" thickTop="1">
      <c r="A12" s="12" t="s">
        <v>15</v>
      </c>
      <c r="B12" s="46">
        <v>0.000304</v>
      </c>
      <c r="C12" s="46">
        <v>0.00035299999999999996</v>
      </c>
      <c r="D12" s="31">
        <f>B12*D6</f>
        <v>83394.815048</v>
      </c>
      <c r="E12" s="32">
        <f>C12*$D$6</f>
        <v>96836.7424735</v>
      </c>
      <c r="F12" s="28">
        <f>B12*E6</f>
        <v>66155.28774179202</v>
      </c>
      <c r="G12" s="28">
        <f>E6*C12</f>
        <v>76818.475568594</v>
      </c>
      <c r="H12" s="31">
        <f>B12*F6</f>
        <v>66589.63499097602</v>
      </c>
      <c r="I12" s="31">
        <f>C12*F6</f>
        <v>77322.832736232</v>
      </c>
      <c r="J12" s="29">
        <f>B12*G6</f>
        <v>86968.065125184</v>
      </c>
      <c r="K12" s="29">
        <f aca="true" t="shared" si="0" ref="K12:K43">C12*$G$6</f>
        <v>100985.944043388</v>
      </c>
      <c r="L12" s="33">
        <f>B12*H6</f>
        <v>71137.84587455103</v>
      </c>
      <c r="M12" s="33">
        <f>C12*H6</f>
        <v>82604.14340038325</v>
      </c>
      <c r="N12" s="29">
        <f>B12*I6</f>
        <v>74384.616085088</v>
      </c>
      <c r="O12" s="29">
        <f>C12*I6</f>
        <v>86374.24170406598</v>
      </c>
    </row>
    <row r="13" spans="1:15" ht="15">
      <c r="A13" s="12" t="s">
        <v>16</v>
      </c>
      <c r="B13" s="47">
        <v>0</v>
      </c>
      <c r="C13" s="47">
        <v>0</v>
      </c>
      <c r="D13" s="33">
        <f>B13*$D$6</f>
        <v>0</v>
      </c>
      <c r="E13" s="32">
        <f aca="true" t="shared" si="1" ref="E13:E76">C13*$D$6</f>
        <v>0</v>
      </c>
      <c r="F13" s="29">
        <f>B13*$E$6</f>
        <v>0</v>
      </c>
      <c r="G13" s="29">
        <f>C13*$E$6</f>
        <v>0</v>
      </c>
      <c r="H13" s="33">
        <f>B13*$F$6</f>
        <v>0</v>
      </c>
      <c r="I13" s="33">
        <f>C13*$F$6</f>
        <v>0</v>
      </c>
      <c r="J13" s="29">
        <f aca="true" t="shared" si="2" ref="J13:J44">B13*$G$6</f>
        <v>0</v>
      </c>
      <c r="K13" s="29">
        <f t="shared" si="0"/>
        <v>0</v>
      </c>
      <c r="L13" s="33">
        <f aca="true" t="shared" si="3" ref="L13:L44">B13*$H$6</f>
        <v>0</v>
      </c>
      <c r="M13" s="33">
        <f aca="true" t="shared" si="4" ref="M13:M44">C13*$H$6</f>
        <v>0</v>
      </c>
      <c r="N13" s="29">
        <f aca="true" t="shared" si="5" ref="N13:N44">B13*$I$6</f>
        <v>0</v>
      </c>
      <c r="O13" s="29">
        <f aca="true" t="shared" si="6" ref="O13:O44">C13*$I$6</f>
        <v>0</v>
      </c>
    </row>
    <row r="14" spans="1:15" ht="15">
      <c r="A14" s="12" t="s">
        <v>17</v>
      </c>
      <c r="B14" s="47">
        <v>0</v>
      </c>
      <c r="C14" s="47">
        <v>0</v>
      </c>
      <c r="D14" s="33">
        <f aca="true" t="shared" si="7" ref="D14:D77">B14*$D$6</f>
        <v>0</v>
      </c>
      <c r="E14" s="32">
        <f t="shared" si="1"/>
        <v>0</v>
      </c>
      <c r="F14" s="29">
        <f aca="true" t="shared" si="8" ref="F14:F77">B14*$E$6</f>
        <v>0</v>
      </c>
      <c r="G14" s="29">
        <f aca="true" t="shared" si="9" ref="G14:G77">C14*$E$6</f>
        <v>0</v>
      </c>
      <c r="H14" s="33">
        <f aca="true" t="shared" si="10" ref="H14:H77">B14*$F$6</f>
        <v>0</v>
      </c>
      <c r="I14" s="33">
        <f aca="true" t="shared" si="11" ref="I14:I77">C14*$F$6</f>
        <v>0</v>
      </c>
      <c r="J14" s="29">
        <f t="shared" si="2"/>
        <v>0</v>
      </c>
      <c r="K14" s="29">
        <f t="shared" si="0"/>
        <v>0</v>
      </c>
      <c r="L14" s="33">
        <f t="shared" si="3"/>
        <v>0</v>
      </c>
      <c r="M14" s="33">
        <f t="shared" si="4"/>
        <v>0</v>
      </c>
      <c r="N14" s="29">
        <f t="shared" si="5"/>
        <v>0</v>
      </c>
      <c r="O14" s="29">
        <f t="shared" si="6"/>
        <v>0</v>
      </c>
    </row>
    <row r="15" spans="1:15" ht="15">
      <c r="A15" s="12" t="s">
        <v>18</v>
      </c>
      <c r="B15" s="47">
        <v>1E-05</v>
      </c>
      <c r="C15" s="47">
        <v>2.1E-05</v>
      </c>
      <c r="D15" s="33">
        <f t="shared" si="7"/>
        <v>2743.2504950000002</v>
      </c>
      <c r="E15" s="32">
        <f t="shared" si="1"/>
        <v>5760.8260395</v>
      </c>
      <c r="F15" s="29">
        <f t="shared" si="8"/>
        <v>2176.1607809800007</v>
      </c>
      <c r="G15" s="29">
        <f t="shared" si="9"/>
        <v>4569.937640058</v>
      </c>
      <c r="H15" s="33">
        <f t="shared" si="10"/>
        <v>2190.4485194400004</v>
      </c>
      <c r="I15" s="33">
        <f t="shared" si="11"/>
        <v>4599.941890824</v>
      </c>
      <c r="J15" s="29">
        <f t="shared" si="2"/>
        <v>2860.7916159600004</v>
      </c>
      <c r="K15" s="29">
        <f t="shared" si="0"/>
        <v>6007.662393516</v>
      </c>
      <c r="L15" s="33">
        <f t="shared" si="3"/>
        <v>2340.0607195575994</v>
      </c>
      <c r="M15" s="33">
        <f t="shared" si="4"/>
        <v>4914.1275110709585</v>
      </c>
      <c r="N15" s="29">
        <f t="shared" si="5"/>
        <v>2446.86237122</v>
      </c>
      <c r="O15" s="29">
        <f t="shared" si="6"/>
        <v>5138.410979561999</v>
      </c>
    </row>
    <row r="16" spans="1:15" ht="15">
      <c r="A16" s="12" t="s">
        <v>152</v>
      </c>
      <c r="B16" s="47">
        <v>5.999999999999999E-06</v>
      </c>
      <c r="C16" s="47">
        <v>0</v>
      </c>
      <c r="D16" s="33">
        <f t="shared" si="7"/>
        <v>1645.9502969999999</v>
      </c>
      <c r="E16" s="32">
        <f t="shared" si="1"/>
        <v>0</v>
      </c>
      <c r="F16" s="29">
        <f t="shared" si="8"/>
        <v>1305.6964685880002</v>
      </c>
      <c r="G16" s="29">
        <f t="shared" si="9"/>
        <v>0</v>
      </c>
      <c r="H16" s="33">
        <f t="shared" si="10"/>
        <v>1314.269111664</v>
      </c>
      <c r="I16" s="33">
        <f t="shared" si="11"/>
        <v>0</v>
      </c>
      <c r="J16" s="29">
        <f t="shared" si="2"/>
        <v>1716.474969576</v>
      </c>
      <c r="K16" s="29">
        <f t="shared" si="0"/>
        <v>0</v>
      </c>
      <c r="L16" s="33">
        <f t="shared" si="3"/>
        <v>1404.0364317345595</v>
      </c>
      <c r="M16" s="33">
        <f t="shared" si="4"/>
        <v>0</v>
      </c>
      <c r="N16" s="29">
        <f t="shared" si="5"/>
        <v>1468.1174227319998</v>
      </c>
      <c r="O16" s="29">
        <f t="shared" si="6"/>
        <v>0</v>
      </c>
    </row>
    <row r="17" spans="1:15" ht="15">
      <c r="A17" s="12" t="s">
        <v>153</v>
      </c>
      <c r="B17" s="47">
        <v>0</v>
      </c>
      <c r="C17" s="47">
        <v>0.00015</v>
      </c>
      <c r="D17" s="33">
        <f t="shared" si="7"/>
        <v>0</v>
      </c>
      <c r="E17" s="32">
        <f t="shared" si="1"/>
        <v>41148.757424999996</v>
      </c>
      <c r="F17" s="29">
        <f t="shared" si="8"/>
        <v>0</v>
      </c>
      <c r="G17" s="29">
        <f t="shared" si="9"/>
        <v>32642.411714700003</v>
      </c>
      <c r="H17" s="33">
        <f t="shared" si="10"/>
        <v>0</v>
      </c>
      <c r="I17" s="33">
        <f t="shared" si="11"/>
        <v>32856.7277916</v>
      </c>
      <c r="J17" s="29">
        <f t="shared" si="2"/>
        <v>0</v>
      </c>
      <c r="K17" s="29">
        <f t="shared" si="0"/>
        <v>42911.8742394</v>
      </c>
      <c r="L17" s="33">
        <f t="shared" si="3"/>
        <v>0</v>
      </c>
      <c r="M17" s="33">
        <f t="shared" si="4"/>
        <v>35100.91079336399</v>
      </c>
      <c r="N17" s="29">
        <f t="shared" si="5"/>
        <v>0</v>
      </c>
      <c r="O17" s="29">
        <f t="shared" si="6"/>
        <v>36702.935568299996</v>
      </c>
    </row>
    <row r="18" spans="1:15" ht="15">
      <c r="A18" s="12" t="s">
        <v>19</v>
      </c>
      <c r="B18" s="47">
        <v>0</v>
      </c>
      <c r="C18" s="47">
        <v>5.1000000000000006E-05</v>
      </c>
      <c r="D18" s="33">
        <f t="shared" si="7"/>
        <v>0</v>
      </c>
      <c r="E18" s="32">
        <f t="shared" si="1"/>
        <v>13990.577524500002</v>
      </c>
      <c r="F18" s="29">
        <f t="shared" si="8"/>
        <v>0</v>
      </c>
      <c r="G18" s="29">
        <f t="shared" si="9"/>
        <v>11098.419982998004</v>
      </c>
      <c r="H18" s="33">
        <f t="shared" si="10"/>
        <v>0</v>
      </c>
      <c r="I18" s="33">
        <f t="shared" si="11"/>
        <v>11171.287449144003</v>
      </c>
      <c r="J18" s="29">
        <f t="shared" si="2"/>
        <v>0</v>
      </c>
      <c r="K18" s="29">
        <f t="shared" si="0"/>
        <v>14590.037241396003</v>
      </c>
      <c r="L18" s="33">
        <f t="shared" si="3"/>
        <v>0</v>
      </c>
      <c r="M18" s="33">
        <f t="shared" si="4"/>
        <v>11934.309669743758</v>
      </c>
      <c r="N18" s="29">
        <f t="shared" si="5"/>
        <v>0</v>
      </c>
      <c r="O18" s="29">
        <f t="shared" si="6"/>
        <v>12478.998093222</v>
      </c>
    </row>
    <row r="19" spans="1:15" ht="15">
      <c r="A19" s="12" t="s">
        <v>154</v>
      </c>
      <c r="B19" s="47">
        <v>0</v>
      </c>
      <c r="C19" s="47">
        <v>0</v>
      </c>
      <c r="D19" s="33">
        <f t="shared" si="7"/>
        <v>0</v>
      </c>
      <c r="E19" s="32">
        <f t="shared" si="1"/>
        <v>0</v>
      </c>
      <c r="F19" s="29">
        <f t="shared" si="8"/>
        <v>0</v>
      </c>
      <c r="G19" s="29">
        <f t="shared" si="9"/>
        <v>0</v>
      </c>
      <c r="H19" s="33">
        <f t="shared" si="10"/>
        <v>0</v>
      </c>
      <c r="I19" s="33">
        <f t="shared" si="11"/>
        <v>0</v>
      </c>
      <c r="J19" s="29">
        <f t="shared" si="2"/>
        <v>0</v>
      </c>
      <c r="K19" s="29">
        <f t="shared" si="0"/>
        <v>0</v>
      </c>
      <c r="L19" s="33">
        <f t="shared" si="3"/>
        <v>0</v>
      </c>
      <c r="M19" s="33">
        <f t="shared" si="4"/>
        <v>0</v>
      </c>
      <c r="N19" s="29">
        <f t="shared" si="5"/>
        <v>0</v>
      </c>
      <c r="O19" s="29">
        <f t="shared" si="6"/>
        <v>0</v>
      </c>
    </row>
    <row r="20" spans="1:15" ht="15">
      <c r="A20" s="12" t="s">
        <v>20</v>
      </c>
      <c r="B20" s="47">
        <v>1E-06</v>
      </c>
      <c r="C20" s="47">
        <v>2.1E-05</v>
      </c>
      <c r="D20" s="33">
        <f>B20*$D$6</f>
        <v>274.3250495</v>
      </c>
      <c r="E20" s="32">
        <f t="shared" si="1"/>
        <v>5760.8260395</v>
      </c>
      <c r="F20" s="29">
        <f t="shared" si="8"/>
        <v>217.61607809800003</v>
      </c>
      <c r="G20" s="29">
        <f t="shared" si="9"/>
        <v>4569.937640058</v>
      </c>
      <c r="H20" s="33">
        <f t="shared" si="10"/>
        <v>219.04485194400002</v>
      </c>
      <c r="I20" s="33">
        <f t="shared" si="11"/>
        <v>4599.941890824</v>
      </c>
      <c r="J20" s="29">
        <f t="shared" si="2"/>
        <v>286.079161596</v>
      </c>
      <c r="K20" s="29">
        <f t="shared" si="0"/>
        <v>6007.662393516</v>
      </c>
      <c r="L20" s="33">
        <f t="shared" si="3"/>
        <v>234.00607195575992</v>
      </c>
      <c r="M20" s="33">
        <f t="shared" si="4"/>
        <v>4914.1275110709585</v>
      </c>
      <c r="N20" s="29">
        <f t="shared" si="5"/>
        <v>244.68623712199997</v>
      </c>
      <c r="O20" s="29">
        <f t="shared" si="6"/>
        <v>5138.410979561999</v>
      </c>
    </row>
    <row r="21" spans="1:15" ht="15">
      <c r="A21" s="12" t="s">
        <v>155</v>
      </c>
      <c r="B21" s="47">
        <v>0</v>
      </c>
      <c r="C21" s="47">
        <v>8.2E-05</v>
      </c>
      <c r="D21" s="33">
        <f t="shared" si="7"/>
        <v>0</v>
      </c>
      <c r="E21" s="32">
        <f t="shared" si="1"/>
        <v>22494.654059</v>
      </c>
      <c r="F21" s="29">
        <f t="shared" si="8"/>
        <v>0</v>
      </c>
      <c r="G21" s="29">
        <f t="shared" si="9"/>
        <v>17844.518404036004</v>
      </c>
      <c r="H21" s="33">
        <f t="shared" si="10"/>
        <v>0</v>
      </c>
      <c r="I21" s="33">
        <f t="shared" si="11"/>
        <v>17961.677859408002</v>
      </c>
      <c r="J21" s="29">
        <f t="shared" si="2"/>
        <v>0</v>
      </c>
      <c r="K21" s="29">
        <f t="shared" si="0"/>
        <v>23458.491250872</v>
      </c>
      <c r="L21" s="33">
        <f t="shared" si="3"/>
        <v>0</v>
      </c>
      <c r="M21" s="33">
        <f t="shared" si="4"/>
        <v>19188.497900372317</v>
      </c>
      <c r="N21" s="29">
        <f t="shared" si="5"/>
        <v>0</v>
      </c>
      <c r="O21" s="29">
        <f t="shared" si="6"/>
        <v>20064.271444004</v>
      </c>
    </row>
    <row r="22" spans="1:15" ht="15">
      <c r="A22" s="12" t="s">
        <v>21</v>
      </c>
      <c r="B22" s="47">
        <v>0</v>
      </c>
      <c r="C22" s="47">
        <v>0</v>
      </c>
      <c r="D22" s="33">
        <f t="shared" si="7"/>
        <v>0</v>
      </c>
      <c r="E22" s="32">
        <f t="shared" si="1"/>
        <v>0</v>
      </c>
      <c r="F22" s="29">
        <f t="shared" si="8"/>
        <v>0</v>
      </c>
      <c r="G22" s="29">
        <f t="shared" si="9"/>
        <v>0</v>
      </c>
      <c r="H22" s="33">
        <f t="shared" si="10"/>
        <v>0</v>
      </c>
      <c r="I22" s="33">
        <f t="shared" si="11"/>
        <v>0</v>
      </c>
      <c r="J22" s="29">
        <f t="shared" si="2"/>
        <v>0</v>
      </c>
      <c r="K22" s="29">
        <f t="shared" si="0"/>
        <v>0</v>
      </c>
      <c r="L22" s="33">
        <f t="shared" si="3"/>
        <v>0</v>
      </c>
      <c r="M22" s="33">
        <f t="shared" si="4"/>
        <v>0</v>
      </c>
      <c r="N22" s="29">
        <f t="shared" si="5"/>
        <v>0</v>
      </c>
      <c r="O22" s="29">
        <f t="shared" si="6"/>
        <v>0</v>
      </c>
    </row>
    <row r="23" spans="1:15" ht="15">
      <c r="A23" s="12" t="s">
        <v>22</v>
      </c>
      <c r="B23" s="47">
        <v>9.8E-05</v>
      </c>
      <c r="C23" s="47">
        <v>0</v>
      </c>
      <c r="D23" s="33">
        <f t="shared" si="7"/>
        <v>26883.854851</v>
      </c>
      <c r="E23" s="32">
        <f>C23*$D$6</f>
        <v>0</v>
      </c>
      <c r="F23" s="29">
        <f t="shared" si="8"/>
        <v>21326.375653604005</v>
      </c>
      <c r="G23" s="29">
        <f t="shared" si="9"/>
        <v>0</v>
      </c>
      <c r="H23" s="33">
        <f t="shared" si="10"/>
        <v>21466.395490512004</v>
      </c>
      <c r="I23" s="33">
        <f t="shared" si="11"/>
        <v>0</v>
      </c>
      <c r="J23" s="29">
        <f t="shared" si="2"/>
        <v>28035.757836408</v>
      </c>
      <c r="K23" s="29">
        <f t="shared" si="0"/>
        <v>0</v>
      </c>
      <c r="L23" s="33">
        <f t="shared" si="3"/>
        <v>22932.595051664473</v>
      </c>
      <c r="M23" s="33">
        <f t="shared" si="4"/>
        <v>0</v>
      </c>
      <c r="N23" s="29">
        <f t="shared" si="5"/>
        <v>23979.251237955996</v>
      </c>
      <c r="O23" s="29">
        <f t="shared" si="6"/>
        <v>0</v>
      </c>
    </row>
    <row r="24" spans="1:15" ht="15">
      <c r="A24" s="12" t="s">
        <v>23</v>
      </c>
      <c r="B24" s="47">
        <v>0.000104</v>
      </c>
      <c r="C24" s="47">
        <v>6.8E-05</v>
      </c>
      <c r="D24" s="33">
        <f t="shared" si="7"/>
        <v>28529.805148</v>
      </c>
      <c r="E24" s="32">
        <f t="shared" si="1"/>
        <v>18654.103366</v>
      </c>
      <c r="F24" s="29">
        <f t="shared" si="8"/>
        <v>22632.072122192003</v>
      </c>
      <c r="G24" s="29">
        <f t="shared" si="9"/>
        <v>14797.893310664003</v>
      </c>
      <c r="H24" s="33">
        <f t="shared" si="10"/>
        <v>22780.664602176003</v>
      </c>
      <c r="I24" s="33">
        <f t="shared" si="11"/>
        <v>14895.049932192002</v>
      </c>
      <c r="J24" s="29">
        <f t="shared" si="2"/>
        <v>29752.232805984</v>
      </c>
      <c r="K24" s="29">
        <f t="shared" si="0"/>
        <v>19453.382988528</v>
      </c>
      <c r="L24" s="33">
        <f t="shared" si="3"/>
        <v>24336.631483399033</v>
      </c>
      <c r="M24" s="33">
        <f t="shared" si="4"/>
        <v>15912.412892991675</v>
      </c>
      <c r="N24" s="29">
        <f t="shared" si="5"/>
        <v>25447.368660687996</v>
      </c>
      <c r="O24" s="29">
        <f t="shared" si="6"/>
        <v>16638.664124296</v>
      </c>
    </row>
    <row r="25" spans="1:15" ht="15">
      <c r="A25" s="12" t="s">
        <v>24</v>
      </c>
      <c r="B25" s="47">
        <v>0</v>
      </c>
      <c r="C25" s="47">
        <v>0.000257</v>
      </c>
      <c r="D25" s="33">
        <f t="shared" si="7"/>
        <v>0</v>
      </c>
      <c r="E25" s="32">
        <f t="shared" si="1"/>
        <v>70501.5377215</v>
      </c>
      <c r="F25" s="29">
        <f t="shared" si="8"/>
        <v>0</v>
      </c>
      <c r="G25" s="29">
        <f t="shared" si="9"/>
        <v>55927.332071186014</v>
      </c>
      <c r="H25" s="33">
        <f t="shared" si="10"/>
        <v>0</v>
      </c>
      <c r="I25" s="33">
        <f t="shared" si="11"/>
        <v>56294.526949608015</v>
      </c>
      <c r="J25" s="29">
        <f t="shared" si="2"/>
        <v>0</v>
      </c>
      <c r="K25" s="29">
        <f t="shared" si="0"/>
        <v>73522.344530172</v>
      </c>
      <c r="L25" s="33">
        <f t="shared" si="3"/>
        <v>0</v>
      </c>
      <c r="M25" s="33">
        <f t="shared" si="4"/>
        <v>60139.560492630306</v>
      </c>
      <c r="N25" s="29">
        <f t="shared" si="5"/>
        <v>0</v>
      </c>
      <c r="O25" s="29">
        <f t="shared" si="6"/>
        <v>62884.362940353996</v>
      </c>
    </row>
    <row r="26" spans="1:15" ht="15">
      <c r="A26" s="12" t="s">
        <v>25</v>
      </c>
      <c r="B26" s="47">
        <v>0</v>
      </c>
      <c r="C26" s="47">
        <v>4.7999999999999994E-05</v>
      </c>
      <c r="D26" s="33">
        <f t="shared" si="7"/>
        <v>0</v>
      </c>
      <c r="E26" s="32">
        <f t="shared" si="1"/>
        <v>13167.602375999999</v>
      </c>
      <c r="F26" s="29">
        <f t="shared" si="8"/>
        <v>0</v>
      </c>
      <c r="G26" s="29">
        <f t="shared" si="9"/>
        <v>10445.571748704002</v>
      </c>
      <c r="H26" s="33">
        <f t="shared" si="10"/>
        <v>0</v>
      </c>
      <c r="I26" s="33">
        <f t="shared" si="11"/>
        <v>10514.152893312</v>
      </c>
      <c r="J26" s="29">
        <f t="shared" si="2"/>
        <v>0</v>
      </c>
      <c r="K26" s="29">
        <f t="shared" si="0"/>
        <v>13731.799756608</v>
      </c>
      <c r="L26" s="33">
        <f t="shared" si="3"/>
        <v>0</v>
      </c>
      <c r="M26" s="33">
        <f t="shared" si="4"/>
        <v>11232.291453876476</v>
      </c>
      <c r="N26" s="29">
        <f t="shared" si="5"/>
        <v>0</v>
      </c>
      <c r="O26" s="29">
        <f t="shared" si="6"/>
        <v>11744.939381855998</v>
      </c>
    </row>
    <row r="27" spans="1:15" ht="15">
      <c r="A27" s="12" t="s">
        <v>26</v>
      </c>
      <c r="B27" s="47">
        <v>4E-05</v>
      </c>
      <c r="C27" s="47">
        <v>0.000152</v>
      </c>
      <c r="D27" s="33">
        <f t="shared" si="7"/>
        <v>10973.001980000001</v>
      </c>
      <c r="E27" s="32">
        <f>C27*$D$6</f>
        <v>41697.407524</v>
      </c>
      <c r="F27" s="29">
        <f t="shared" si="8"/>
        <v>8704.643123920003</v>
      </c>
      <c r="G27" s="29">
        <f t="shared" si="9"/>
        <v>33077.64387089601</v>
      </c>
      <c r="H27" s="33">
        <f t="shared" si="10"/>
        <v>8761.794077760002</v>
      </c>
      <c r="I27" s="33">
        <f t="shared" si="11"/>
        <v>33294.81749548801</v>
      </c>
      <c r="J27" s="29">
        <f t="shared" si="2"/>
        <v>11443.166463840002</v>
      </c>
      <c r="K27" s="29">
        <f t="shared" si="0"/>
        <v>43484.032562592</v>
      </c>
      <c r="L27" s="33">
        <f t="shared" si="3"/>
        <v>9360.242878230398</v>
      </c>
      <c r="M27" s="33">
        <f t="shared" si="4"/>
        <v>35568.922937275514</v>
      </c>
      <c r="N27" s="29">
        <f t="shared" si="5"/>
        <v>9787.44948488</v>
      </c>
      <c r="O27" s="29">
        <f t="shared" si="6"/>
        <v>37192.308042544</v>
      </c>
    </row>
    <row r="28" spans="1:15" ht="15">
      <c r="A28" s="12" t="s">
        <v>156</v>
      </c>
      <c r="B28" s="47">
        <v>0</v>
      </c>
      <c r="C28" s="47">
        <v>1.1000000000000001E-05</v>
      </c>
      <c r="D28" s="33">
        <f t="shared" si="7"/>
        <v>0</v>
      </c>
      <c r="E28" s="32">
        <f t="shared" si="1"/>
        <v>3017.5755445000004</v>
      </c>
      <c r="F28" s="29">
        <f t="shared" si="8"/>
        <v>0</v>
      </c>
      <c r="G28" s="29">
        <f t="shared" si="9"/>
        <v>2393.776859078001</v>
      </c>
      <c r="H28" s="33">
        <f t="shared" si="10"/>
        <v>0</v>
      </c>
      <c r="I28" s="33">
        <f t="shared" si="11"/>
        <v>2409.4933713840005</v>
      </c>
      <c r="J28" s="29">
        <f t="shared" si="2"/>
        <v>0</v>
      </c>
      <c r="K28" s="29">
        <f t="shared" si="0"/>
        <v>3146.8707775560006</v>
      </c>
      <c r="L28" s="33">
        <f t="shared" si="3"/>
        <v>0</v>
      </c>
      <c r="M28" s="33">
        <f t="shared" si="4"/>
        <v>2574.0667915133595</v>
      </c>
      <c r="N28" s="29">
        <f t="shared" si="5"/>
        <v>0</v>
      </c>
      <c r="O28" s="29">
        <f t="shared" si="6"/>
        <v>2691.548608342</v>
      </c>
    </row>
    <row r="29" spans="1:15" ht="15">
      <c r="A29" s="12" t="s">
        <v>157</v>
      </c>
      <c r="B29" s="47">
        <v>1E-05</v>
      </c>
      <c r="C29" s="47">
        <v>0</v>
      </c>
      <c r="D29" s="33">
        <f t="shared" si="7"/>
        <v>2743.2504950000002</v>
      </c>
      <c r="E29" s="32">
        <f t="shared" si="1"/>
        <v>0</v>
      </c>
      <c r="F29" s="29">
        <f t="shared" si="8"/>
        <v>2176.1607809800007</v>
      </c>
      <c r="G29" s="29">
        <f t="shared" si="9"/>
        <v>0</v>
      </c>
      <c r="H29" s="33">
        <f t="shared" si="10"/>
        <v>2190.4485194400004</v>
      </c>
      <c r="I29" s="33">
        <f t="shared" si="11"/>
        <v>0</v>
      </c>
      <c r="J29" s="29">
        <f t="shared" si="2"/>
        <v>2860.7916159600004</v>
      </c>
      <c r="K29" s="29">
        <f t="shared" si="0"/>
        <v>0</v>
      </c>
      <c r="L29" s="33">
        <f t="shared" si="3"/>
        <v>2340.0607195575994</v>
      </c>
      <c r="M29" s="33">
        <f t="shared" si="4"/>
        <v>0</v>
      </c>
      <c r="N29" s="29">
        <f t="shared" si="5"/>
        <v>2446.86237122</v>
      </c>
      <c r="O29" s="29">
        <f t="shared" si="6"/>
        <v>0</v>
      </c>
    </row>
    <row r="30" spans="1:15" ht="15">
      <c r="A30" s="12" t="s">
        <v>27</v>
      </c>
      <c r="B30" s="47">
        <v>0</v>
      </c>
      <c r="C30" s="47">
        <v>0.000271</v>
      </c>
      <c r="D30" s="33">
        <f t="shared" si="7"/>
        <v>0</v>
      </c>
      <c r="E30" s="32">
        <f t="shared" si="1"/>
        <v>74342.08841449999</v>
      </c>
      <c r="F30" s="29">
        <f t="shared" si="8"/>
        <v>0</v>
      </c>
      <c r="G30" s="29">
        <f t="shared" si="9"/>
        <v>58973.95716455801</v>
      </c>
      <c r="H30" s="33">
        <f t="shared" si="10"/>
        <v>0</v>
      </c>
      <c r="I30" s="33">
        <f t="shared" si="11"/>
        <v>59361.154876824</v>
      </c>
      <c r="J30" s="29">
        <f t="shared" si="2"/>
        <v>0</v>
      </c>
      <c r="K30" s="29">
        <f t="shared" si="0"/>
        <v>77527.452792516</v>
      </c>
      <c r="L30" s="33">
        <f t="shared" si="3"/>
        <v>0</v>
      </c>
      <c r="M30" s="33">
        <f t="shared" si="4"/>
        <v>63415.64550001094</v>
      </c>
      <c r="N30" s="29">
        <f t="shared" si="5"/>
        <v>0</v>
      </c>
      <c r="O30" s="29">
        <f t="shared" si="6"/>
        <v>66309.970260062</v>
      </c>
    </row>
    <row r="31" spans="1:15" ht="15">
      <c r="A31" s="12" t="s">
        <v>158</v>
      </c>
      <c r="B31" s="47">
        <v>2E-05</v>
      </c>
      <c r="C31" s="47">
        <v>0</v>
      </c>
      <c r="D31" s="33">
        <f t="shared" si="7"/>
        <v>5486.5009900000005</v>
      </c>
      <c r="E31" s="32">
        <f t="shared" si="1"/>
        <v>0</v>
      </c>
      <c r="F31" s="29">
        <f t="shared" si="8"/>
        <v>4352.321561960001</v>
      </c>
      <c r="G31" s="29">
        <f t="shared" si="9"/>
        <v>0</v>
      </c>
      <c r="H31" s="33">
        <f t="shared" si="10"/>
        <v>4380.897038880001</v>
      </c>
      <c r="I31" s="33">
        <f t="shared" si="11"/>
        <v>0</v>
      </c>
      <c r="J31" s="29">
        <f t="shared" si="2"/>
        <v>5721.583231920001</v>
      </c>
      <c r="K31" s="29">
        <f t="shared" si="0"/>
        <v>0</v>
      </c>
      <c r="L31" s="33">
        <f t="shared" si="3"/>
        <v>4680.121439115199</v>
      </c>
      <c r="M31" s="33">
        <f t="shared" si="4"/>
        <v>0</v>
      </c>
      <c r="N31" s="29">
        <f t="shared" si="5"/>
        <v>4893.72474244</v>
      </c>
      <c r="O31" s="29">
        <f t="shared" si="6"/>
        <v>0</v>
      </c>
    </row>
    <row r="32" spans="1:15" ht="15">
      <c r="A32" s="12" t="s">
        <v>28</v>
      </c>
      <c r="B32" s="47">
        <v>1E-06</v>
      </c>
      <c r="C32" s="47">
        <v>0</v>
      </c>
      <c r="D32" s="33">
        <f t="shared" si="7"/>
        <v>274.3250495</v>
      </c>
      <c r="E32" s="32">
        <f t="shared" si="1"/>
        <v>0</v>
      </c>
      <c r="F32" s="29">
        <f t="shared" si="8"/>
        <v>217.61607809800003</v>
      </c>
      <c r="G32" s="29">
        <f t="shared" si="9"/>
        <v>0</v>
      </c>
      <c r="H32" s="33">
        <f t="shared" si="10"/>
        <v>219.04485194400002</v>
      </c>
      <c r="I32" s="33">
        <f t="shared" si="11"/>
        <v>0</v>
      </c>
      <c r="J32" s="29">
        <f t="shared" si="2"/>
        <v>286.079161596</v>
      </c>
      <c r="K32" s="29">
        <f t="shared" si="0"/>
        <v>0</v>
      </c>
      <c r="L32" s="33">
        <f t="shared" si="3"/>
        <v>234.00607195575992</v>
      </c>
      <c r="M32" s="33">
        <f t="shared" si="4"/>
        <v>0</v>
      </c>
      <c r="N32" s="29">
        <f t="shared" si="5"/>
        <v>244.68623712199997</v>
      </c>
      <c r="O32" s="29">
        <f t="shared" si="6"/>
        <v>0</v>
      </c>
    </row>
    <row r="33" spans="1:15" ht="15">
      <c r="A33" s="12" t="s">
        <v>159</v>
      </c>
      <c r="B33" s="47">
        <v>7.400000000000001E-05</v>
      </c>
      <c r="C33" s="47">
        <v>0</v>
      </c>
      <c r="D33" s="33">
        <f t="shared" si="7"/>
        <v>20300.053663000002</v>
      </c>
      <c r="E33" s="32">
        <f t="shared" si="1"/>
        <v>0</v>
      </c>
      <c r="F33" s="29">
        <f t="shared" si="8"/>
        <v>16103.589779252006</v>
      </c>
      <c r="G33" s="29">
        <f t="shared" si="9"/>
        <v>0</v>
      </c>
      <c r="H33" s="33">
        <f t="shared" si="10"/>
        <v>16209.319043856005</v>
      </c>
      <c r="I33" s="33">
        <f t="shared" si="11"/>
        <v>0</v>
      </c>
      <c r="J33" s="29">
        <f t="shared" si="2"/>
        <v>21169.857958104003</v>
      </c>
      <c r="K33" s="29">
        <f t="shared" si="0"/>
        <v>0</v>
      </c>
      <c r="L33" s="33">
        <f t="shared" si="3"/>
        <v>17316.449324726236</v>
      </c>
      <c r="M33" s="33">
        <f t="shared" si="4"/>
        <v>0</v>
      </c>
      <c r="N33" s="29">
        <f t="shared" si="5"/>
        <v>18106.781547028</v>
      </c>
      <c r="O33" s="29">
        <f t="shared" si="6"/>
        <v>0</v>
      </c>
    </row>
    <row r="34" spans="1:15" ht="15">
      <c r="A34" s="12" t="s">
        <v>29</v>
      </c>
      <c r="B34" s="47">
        <v>0</v>
      </c>
      <c r="C34" s="47">
        <v>0</v>
      </c>
      <c r="D34" s="33">
        <f t="shared" si="7"/>
        <v>0</v>
      </c>
      <c r="E34" s="32">
        <f t="shared" si="1"/>
        <v>0</v>
      </c>
      <c r="F34" s="29">
        <f t="shared" si="8"/>
        <v>0</v>
      </c>
      <c r="G34" s="29">
        <f t="shared" si="9"/>
        <v>0</v>
      </c>
      <c r="H34" s="33">
        <f t="shared" si="10"/>
        <v>0</v>
      </c>
      <c r="I34" s="33">
        <f t="shared" si="11"/>
        <v>0</v>
      </c>
      <c r="J34" s="29">
        <f t="shared" si="2"/>
        <v>0</v>
      </c>
      <c r="K34" s="29">
        <f t="shared" si="0"/>
        <v>0</v>
      </c>
      <c r="L34" s="33">
        <f t="shared" si="3"/>
        <v>0</v>
      </c>
      <c r="M34" s="33">
        <f t="shared" si="4"/>
        <v>0</v>
      </c>
      <c r="N34" s="29">
        <f t="shared" si="5"/>
        <v>0</v>
      </c>
      <c r="O34" s="29">
        <f t="shared" si="6"/>
        <v>0</v>
      </c>
    </row>
    <row r="35" spans="1:15" ht="15">
      <c r="A35" s="12" t="s">
        <v>30</v>
      </c>
      <c r="B35" s="47">
        <v>0</v>
      </c>
      <c r="C35" s="47">
        <v>0</v>
      </c>
      <c r="D35" s="33">
        <f t="shared" si="7"/>
        <v>0</v>
      </c>
      <c r="E35" s="32">
        <f t="shared" si="1"/>
        <v>0</v>
      </c>
      <c r="F35" s="29">
        <f t="shared" si="8"/>
        <v>0</v>
      </c>
      <c r="G35" s="29">
        <f t="shared" si="9"/>
        <v>0</v>
      </c>
      <c r="H35" s="33">
        <f t="shared" si="10"/>
        <v>0</v>
      </c>
      <c r="I35" s="33">
        <f t="shared" si="11"/>
        <v>0</v>
      </c>
      <c r="J35" s="29">
        <f t="shared" si="2"/>
        <v>0</v>
      </c>
      <c r="K35" s="29">
        <f t="shared" si="0"/>
        <v>0</v>
      </c>
      <c r="L35" s="33">
        <f t="shared" si="3"/>
        <v>0</v>
      </c>
      <c r="M35" s="33">
        <f t="shared" si="4"/>
        <v>0</v>
      </c>
      <c r="N35" s="29">
        <f t="shared" si="5"/>
        <v>0</v>
      </c>
      <c r="O35" s="29">
        <f t="shared" si="6"/>
        <v>0</v>
      </c>
    </row>
    <row r="36" spans="1:15" ht="15">
      <c r="A36" s="12" t="s">
        <v>31</v>
      </c>
      <c r="B36" s="47">
        <v>2.6E-05</v>
      </c>
      <c r="C36" s="47">
        <v>3.5000000000000004E-05</v>
      </c>
      <c r="D36" s="33">
        <f t="shared" si="7"/>
        <v>7132.451287</v>
      </c>
      <c r="E36" s="32">
        <f t="shared" si="1"/>
        <v>9601.3767325</v>
      </c>
      <c r="F36" s="29">
        <f t="shared" si="8"/>
        <v>5658.018030548001</v>
      </c>
      <c r="G36" s="29">
        <f t="shared" si="9"/>
        <v>7616.5627334300025</v>
      </c>
      <c r="H36" s="33">
        <f t="shared" si="10"/>
        <v>5695.166150544001</v>
      </c>
      <c r="I36" s="33">
        <f t="shared" si="11"/>
        <v>7666.569818040002</v>
      </c>
      <c r="J36" s="29">
        <f t="shared" si="2"/>
        <v>7438.058201496</v>
      </c>
      <c r="K36" s="29">
        <f t="shared" si="0"/>
        <v>10012.770655860002</v>
      </c>
      <c r="L36" s="33">
        <f t="shared" si="3"/>
        <v>6084.157870849758</v>
      </c>
      <c r="M36" s="33">
        <f t="shared" si="4"/>
        <v>8190.212518451599</v>
      </c>
      <c r="N36" s="29">
        <f t="shared" si="5"/>
        <v>6361.842165171999</v>
      </c>
      <c r="O36" s="29">
        <f t="shared" si="6"/>
        <v>8564.018299270001</v>
      </c>
    </row>
    <row r="37" spans="1:15" ht="15">
      <c r="A37" s="12" t="s">
        <v>160</v>
      </c>
      <c r="B37" s="47">
        <v>0</v>
      </c>
      <c r="C37" s="47">
        <v>0</v>
      </c>
      <c r="D37" s="33">
        <f t="shared" si="7"/>
        <v>0</v>
      </c>
      <c r="E37" s="32">
        <f t="shared" si="1"/>
        <v>0</v>
      </c>
      <c r="F37" s="29">
        <f t="shared" si="8"/>
        <v>0</v>
      </c>
      <c r="G37" s="29">
        <f t="shared" si="9"/>
        <v>0</v>
      </c>
      <c r="H37" s="33">
        <f t="shared" si="10"/>
        <v>0</v>
      </c>
      <c r="I37" s="33">
        <f t="shared" si="11"/>
        <v>0</v>
      </c>
      <c r="J37" s="29">
        <f t="shared" si="2"/>
        <v>0</v>
      </c>
      <c r="K37" s="29">
        <f t="shared" si="0"/>
        <v>0</v>
      </c>
      <c r="L37" s="33">
        <f t="shared" si="3"/>
        <v>0</v>
      </c>
      <c r="M37" s="33">
        <f t="shared" si="4"/>
        <v>0</v>
      </c>
      <c r="N37" s="29">
        <f t="shared" si="5"/>
        <v>0</v>
      </c>
      <c r="O37" s="29">
        <f t="shared" si="6"/>
        <v>0</v>
      </c>
    </row>
    <row r="38" spans="1:15" ht="15">
      <c r="A38" s="12" t="s">
        <v>32</v>
      </c>
      <c r="B38" s="47">
        <v>0</v>
      </c>
      <c r="C38" s="47">
        <v>0</v>
      </c>
      <c r="D38" s="33">
        <f t="shared" si="7"/>
        <v>0</v>
      </c>
      <c r="E38" s="32">
        <f t="shared" si="1"/>
        <v>0</v>
      </c>
      <c r="F38" s="29">
        <f t="shared" si="8"/>
        <v>0</v>
      </c>
      <c r="G38" s="29">
        <f t="shared" si="9"/>
        <v>0</v>
      </c>
      <c r="H38" s="33">
        <f t="shared" si="10"/>
        <v>0</v>
      </c>
      <c r="I38" s="33">
        <f t="shared" si="11"/>
        <v>0</v>
      </c>
      <c r="J38" s="29">
        <f t="shared" si="2"/>
        <v>0</v>
      </c>
      <c r="K38" s="29">
        <f t="shared" si="0"/>
        <v>0</v>
      </c>
      <c r="L38" s="33">
        <f t="shared" si="3"/>
        <v>0</v>
      </c>
      <c r="M38" s="33">
        <f t="shared" si="4"/>
        <v>0</v>
      </c>
      <c r="N38" s="29">
        <f t="shared" si="5"/>
        <v>0</v>
      </c>
      <c r="O38" s="29">
        <f t="shared" si="6"/>
        <v>0</v>
      </c>
    </row>
    <row r="39" spans="1:15" ht="15">
      <c r="A39" s="12" t="s">
        <v>33</v>
      </c>
      <c r="B39" s="47">
        <v>2.8999999999999997E-05</v>
      </c>
      <c r="C39" s="47">
        <v>0</v>
      </c>
      <c r="D39" s="33">
        <f t="shared" si="7"/>
        <v>7955.4264355</v>
      </c>
      <c r="E39" s="32">
        <f t="shared" si="1"/>
        <v>0</v>
      </c>
      <c r="F39" s="29">
        <f t="shared" si="8"/>
        <v>6310.866264842</v>
      </c>
      <c r="G39" s="29">
        <f t="shared" si="9"/>
        <v>0</v>
      </c>
      <c r="H39" s="33">
        <f t="shared" si="10"/>
        <v>6352.300706376001</v>
      </c>
      <c r="I39" s="33">
        <f t="shared" si="11"/>
        <v>0</v>
      </c>
      <c r="J39" s="29">
        <f t="shared" si="2"/>
        <v>8296.295686284</v>
      </c>
      <c r="K39" s="29">
        <f t="shared" si="0"/>
        <v>0</v>
      </c>
      <c r="L39" s="33">
        <f t="shared" si="3"/>
        <v>6786.176086717038</v>
      </c>
      <c r="M39" s="33">
        <f t="shared" si="4"/>
        <v>0</v>
      </c>
      <c r="N39" s="29">
        <f t="shared" si="5"/>
        <v>7095.900876537999</v>
      </c>
      <c r="O39" s="29">
        <f t="shared" si="6"/>
        <v>0</v>
      </c>
    </row>
    <row r="40" spans="1:15" ht="15">
      <c r="A40" s="12" t="s">
        <v>34</v>
      </c>
      <c r="B40" s="47">
        <v>0</v>
      </c>
      <c r="C40" s="47">
        <v>0</v>
      </c>
      <c r="D40" s="33">
        <f t="shared" si="7"/>
        <v>0</v>
      </c>
      <c r="E40" s="32">
        <f t="shared" si="1"/>
        <v>0</v>
      </c>
      <c r="F40" s="29">
        <f t="shared" si="8"/>
        <v>0</v>
      </c>
      <c r="G40" s="29">
        <f t="shared" si="9"/>
        <v>0</v>
      </c>
      <c r="H40" s="33">
        <f t="shared" si="10"/>
        <v>0</v>
      </c>
      <c r="I40" s="33">
        <f t="shared" si="11"/>
        <v>0</v>
      </c>
      <c r="J40" s="29">
        <f t="shared" si="2"/>
        <v>0</v>
      </c>
      <c r="K40" s="29">
        <f t="shared" si="0"/>
        <v>0</v>
      </c>
      <c r="L40" s="33">
        <f t="shared" si="3"/>
        <v>0</v>
      </c>
      <c r="M40" s="33">
        <f t="shared" si="4"/>
        <v>0</v>
      </c>
      <c r="N40" s="29">
        <f t="shared" si="5"/>
        <v>0</v>
      </c>
      <c r="O40" s="29">
        <f t="shared" si="6"/>
        <v>0</v>
      </c>
    </row>
    <row r="41" spans="1:15" ht="15">
      <c r="A41" s="12" t="s">
        <v>35</v>
      </c>
      <c r="B41" s="47">
        <v>0.000546</v>
      </c>
      <c r="C41" s="47">
        <v>0.000195</v>
      </c>
      <c r="D41" s="33">
        <f t="shared" si="7"/>
        <v>149781.47702700002</v>
      </c>
      <c r="E41" s="32">
        <f t="shared" si="1"/>
        <v>53493.3846525</v>
      </c>
      <c r="F41" s="29">
        <f t="shared" si="8"/>
        <v>118818.37864150804</v>
      </c>
      <c r="G41" s="29">
        <f t="shared" si="9"/>
        <v>42435.13522911001</v>
      </c>
      <c r="H41" s="33">
        <f t="shared" si="10"/>
        <v>119598.48916142403</v>
      </c>
      <c r="I41" s="33">
        <f t="shared" si="11"/>
        <v>42713.746129080006</v>
      </c>
      <c r="J41" s="29">
        <f t="shared" si="2"/>
        <v>156199.22223141603</v>
      </c>
      <c r="K41" s="29">
        <f t="shared" si="0"/>
        <v>55785.43651122</v>
      </c>
      <c r="L41" s="33">
        <f t="shared" si="3"/>
        <v>127767.31528784493</v>
      </c>
      <c r="M41" s="33">
        <f t="shared" si="4"/>
        <v>45631.18403137319</v>
      </c>
      <c r="N41" s="29">
        <f t="shared" si="5"/>
        <v>133598.685468612</v>
      </c>
      <c r="O41" s="29">
        <f t="shared" si="6"/>
        <v>47713.816238789994</v>
      </c>
    </row>
    <row r="42" spans="1:15" ht="15">
      <c r="A42" s="12" t="s">
        <v>161</v>
      </c>
      <c r="B42" s="47">
        <v>0.000236</v>
      </c>
      <c r="C42" s="47">
        <v>0.000691</v>
      </c>
      <c r="D42" s="33">
        <f t="shared" si="7"/>
        <v>64740.711681999994</v>
      </c>
      <c r="E42" s="32">
        <f t="shared" si="1"/>
        <v>189558.6092045</v>
      </c>
      <c r="F42" s="29">
        <f t="shared" si="8"/>
        <v>51357.39443112801</v>
      </c>
      <c r="G42" s="29">
        <f t="shared" si="9"/>
        <v>150372.70996571804</v>
      </c>
      <c r="H42" s="33">
        <f t="shared" si="10"/>
        <v>51694.585058784</v>
      </c>
      <c r="I42" s="33">
        <f t="shared" si="11"/>
        <v>151359.99269330403</v>
      </c>
      <c r="J42" s="29">
        <f t="shared" si="2"/>
        <v>67514.682136656</v>
      </c>
      <c r="K42" s="29">
        <f t="shared" si="0"/>
        <v>197680.700662836</v>
      </c>
      <c r="L42" s="33">
        <f t="shared" si="3"/>
        <v>55225.432981559345</v>
      </c>
      <c r="M42" s="33">
        <f t="shared" si="4"/>
        <v>161698.19572143012</v>
      </c>
      <c r="N42" s="29">
        <f t="shared" si="5"/>
        <v>57745.951960791994</v>
      </c>
      <c r="O42" s="29">
        <f t="shared" si="6"/>
        <v>169078.18985130198</v>
      </c>
    </row>
    <row r="43" spans="1:15" ht="15">
      <c r="A43" s="12" t="s">
        <v>162</v>
      </c>
      <c r="B43" s="47">
        <v>0</v>
      </c>
      <c r="C43" s="47">
        <v>0</v>
      </c>
      <c r="D43" s="33">
        <f t="shared" si="7"/>
        <v>0</v>
      </c>
      <c r="E43" s="32">
        <f t="shared" si="1"/>
        <v>0</v>
      </c>
      <c r="F43" s="29">
        <f t="shared" si="8"/>
        <v>0</v>
      </c>
      <c r="G43" s="29">
        <f t="shared" si="9"/>
        <v>0</v>
      </c>
      <c r="H43" s="33">
        <f t="shared" si="10"/>
        <v>0</v>
      </c>
      <c r="I43" s="33">
        <f t="shared" si="11"/>
        <v>0</v>
      </c>
      <c r="J43" s="29">
        <f t="shared" si="2"/>
        <v>0</v>
      </c>
      <c r="K43" s="29">
        <f t="shared" si="0"/>
        <v>0</v>
      </c>
      <c r="L43" s="33">
        <f t="shared" si="3"/>
        <v>0</v>
      </c>
      <c r="M43" s="33">
        <f t="shared" si="4"/>
        <v>0</v>
      </c>
      <c r="N43" s="29">
        <f t="shared" si="5"/>
        <v>0</v>
      </c>
      <c r="O43" s="29">
        <f t="shared" si="6"/>
        <v>0</v>
      </c>
    </row>
    <row r="44" spans="1:15" ht="15">
      <c r="A44" s="12" t="s">
        <v>36</v>
      </c>
      <c r="B44" s="47">
        <v>0</v>
      </c>
      <c r="C44" s="47">
        <v>7.000000000000001E-05</v>
      </c>
      <c r="D44" s="33">
        <f t="shared" si="7"/>
        <v>0</v>
      </c>
      <c r="E44" s="32">
        <f t="shared" si="1"/>
        <v>19202.753465</v>
      </c>
      <c r="F44" s="29">
        <f t="shared" si="8"/>
        <v>0</v>
      </c>
      <c r="G44" s="29">
        <f t="shared" si="9"/>
        <v>15233.125466860005</v>
      </c>
      <c r="H44" s="33">
        <f t="shared" si="10"/>
        <v>0</v>
      </c>
      <c r="I44" s="33">
        <f t="shared" si="11"/>
        <v>15333.139636080004</v>
      </c>
      <c r="J44" s="29">
        <f t="shared" si="2"/>
        <v>0</v>
      </c>
      <c r="K44" s="29">
        <f aca="true" t="shared" si="12" ref="K44:K75">C44*$G$6</f>
        <v>20025.541311720004</v>
      </c>
      <c r="L44" s="33">
        <f t="shared" si="3"/>
        <v>0</v>
      </c>
      <c r="M44" s="33">
        <f t="shared" si="4"/>
        <v>16380.425036903198</v>
      </c>
      <c r="N44" s="29">
        <f t="shared" si="5"/>
        <v>0</v>
      </c>
      <c r="O44" s="29">
        <f t="shared" si="6"/>
        <v>17128.036598540002</v>
      </c>
    </row>
    <row r="45" spans="1:15" ht="15">
      <c r="A45" s="12" t="s">
        <v>163</v>
      </c>
      <c r="B45" s="47">
        <v>0</v>
      </c>
      <c r="C45" s="47">
        <v>2.5E-05</v>
      </c>
      <c r="D45" s="33">
        <f t="shared" si="7"/>
        <v>0</v>
      </c>
      <c r="E45" s="32">
        <f t="shared" si="1"/>
        <v>6858.126237500001</v>
      </c>
      <c r="F45" s="29">
        <f t="shared" si="8"/>
        <v>0</v>
      </c>
      <c r="G45" s="29">
        <f t="shared" si="9"/>
        <v>5440.401952450002</v>
      </c>
      <c r="H45" s="33">
        <f t="shared" si="10"/>
        <v>0</v>
      </c>
      <c r="I45" s="33">
        <f t="shared" si="11"/>
        <v>5476.121298600001</v>
      </c>
      <c r="J45" s="29">
        <f aca="true" t="shared" si="13" ref="J45:J76">B45*$G$6</f>
        <v>0</v>
      </c>
      <c r="K45" s="29">
        <f t="shared" si="12"/>
        <v>7151.9790399</v>
      </c>
      <c r="L45" s="33">
        <f aca="true" t="shared" si="14" ref="L45:L76">B45*$H$6</f>
        <v>0</v>
      </c>
      <c r="M45" s="33">
        <f aca="true" t="shared" si="15" ref="M45:M76">C45*$H$6</f>
        <v>5850.151798893999</v>
      </c>
      <c r="N45" s="29">
        <f aca="true" t="shared" si="16" ref="N45:N76">B45*$I$6</f>
        <v>0</v>
      </c>
      <c r="O45" s="29">
        <f aca="true" t="shared" si="17" ref="O45:O76">C45*$I$6</f>
        <v>6117.15592805</v>
      </c>
    </row>
    <row r="46" spans="1:15" ht="15">
      <c r="A46" s="12" t="s">
        <v>164</v>
      </c>
      <c r="B46" s="47">
        <v>0</v>
      </c>
      <c r="C46" s="47">
        <v>4.2E-05</v>
      </c>
      <c r="D46" s="33">
        <f t="shared" si="7"/>
        <v>0</v>
      </c>
      <c r="E46" s="32">
        <f t="shared" si="1"/>
        <v>11521.652079</v>
      </c>
      <c r="F46" s="29">
        <f t="shared" si="8"/>
        <v>0</v>
      </c>
      <c r="G46" s="29">
        <f t="shared" si="9"/>
        <v>9139.875280116</v>
      </c>
      <c r="H46" s="33">
        <f t="shared" si="10"/>
        <v>0</v>
      </c>
      <c r="I46" s="33">
        <f t="shared" si="11"/>
        <v>9199.883781648</v>
      </c>
      <c r="J46" s="29">
        <f t="shared" si="13"/>
        <v>0</v>
      </c>
      <c r="K46" s="29">
        <f t="shared" si="12"/>
        <v>12015.324787032</v>
      </c>
      <c r="L46" s="33">
        <f t="shared" si="14"/>
        <v>0</v>
      </c>
      <c r="M46" s="33">
        <f t="shared" si="15"/>
        <v>9828.255022141917</v>
      </c>
      <c r="N46" s="29">
        <f t="shared" si="16"/>
        <v>0</v>
      </c>
      <c r="O46" s="29">
        <f t="shared" si="17"/>
        <v>10276.821959123998</v>
      </c>
    </row>
    <row r="47" spans="1:15" ht="15">
      <c r="A47" s="12" t="s">
        <v>165</v>
      </c>
      <c r="B47" s="47">
        <v>0</v>
      </c>
      <c r="C47" s="47">
        <v>0</v>
      </c>
      <c r="D47" s="33">
        <f t="shared" si="7"/>
        <v>0</v>
      </c>
      <c r="E47" s="32">
        <f t="shared" si="1"/>
        <v>0</v>
      </c>
      <c r="F47" s="29">
        <f t="shared" si="8"/>
        <v>0</v>
      </c>
      <c r="G47" s="29">
        <f t="shared" si="9"/>
        <v>0</v>
      </c>
      <c r="H47" s="33">
        <f t="shared" si="10"/>
        <v>0</v>
      </c>
      <c r="I47" s="33">
        <f t="shared" si="11"/>
        <v>0</v>
      </c>
      <c r="J47" s="29">
        <f t="shared" si="13"/>
        <v>0</v>
      </c>
      <c r="K47" s="29">
        <f t="shared" si="12"/>
        <v>0</v>
      </c>
      <c r="L47" s="33">
        <f t="shared" si="14"/>
        <v>0</v>
      </c>
      <c r="M47" s="33">
        <f t="shared" si="15"/>
        <v>0</v>
      </c>
      <c r="N47" s="29">
        <f t="shared" si="16"/>
        <v>0</v>
      </c>
      <c r="O47" s="29">
        <f t="shared" si="17"/>
        <v>0</v>
      </c>
    </row>
    <row r="48" spans="1:15" ht="15">
      <c r="A48" s="12" t="s">
        <v>37</v>
      </c>
      <c r="B48" s="47">
        <v>0.00015800000000000002</v>
      </c>
      <c r="C48" s="47">
        <v>0</v>
      </c>
      <c r="D48" s="33">
        <f t="shared" si="7"/>
        <v>43343.357821000005</v>
      </c>
      <c r="E48" s="32">
        <f t="shared" si="1"/>
        <v>0</v>
      </c>
      <c r="F48" s="29">
        <f t="shared" si="8"/>
        <v>34383.34033948401</v>
      </c>
      <c r="G48" s="29">
        <f t="shared" si="9"/>
        <v>0</v>
      </c>
      <c r="H48" s="33">
        <f t="shared" si="10"/>
        <v>34609.08660715201</v>
      </c>
      <c r="I48" s="33">
        <f t="shared" si="11"/>
        <v>0</v>
      </c>
      <c r="J48" s="29">
        <f t="shared" si="13"/>
        <v>45200.507532168005</v>
      </c>
      <c r="K48" s="29">
        <f t="shared" si="12"/>
        <v>0</v>
      </c>
      <c r="L48" s="33">
        <f t="shared" si="14"/>
        <v>36972.959369010074</v>
      </c>
      <c r="M48" s="33">
        <f t="shared" si="15"/>
        <v>0</v>
      </c>
      <c r="N48" s="29">
        <f t="shared" si="16"/>
        <v>38660.425465276</v>
      </c>
      <c r="O48" s="29">
        <f t="shared" si="17"/>
        <v>0</v>
      </c>
    </row>
    <row r="49" spans="1:15" ht="15">
      <c r="A49" s="12" t="s">
        <v>166</v>
      </c>
      <c r="B49" s="47">
        <v>0</v>
      </c>
      <c r="C49" s="47">
        <v>0</v>
      </c>
      <c r="D49" s="33">
        <f t="shared" si="7"/>
        <v>0</v>
      </c>
      <c r="E49" s="32">
        <f t="shared" si="1"/>
        <v>0</v>
      </c>
      <c r="F49" s="29">
        <f t="shared" si="8"/>
        <v>0</v>
      </c>
      <c r="G49" s="29">
        <f t="shared" si="9"/>
        <v>0</v>
      </c>
      <c r="H49" s="33">
        <f t="shared" si="10"/>
        <v>0</v>
      </c>
      <c r="I49" s="33">
        <f t="shared" si="11"/>
        <v>0</v>
      </c>
      <c r="J49" s="29">
        <f t="shared" si="13"/>
        <v>0</v>
      </c>
      <c r="K49" s="29">
        <f t="shared" si="12"/>
        <v>0</v>
      </c>
      <c r="L49" s="33">
        <f t="shared" si="14"/>
        <v>0</v>
      </c>
      <c r="M49" s="33">
        <f t="shared" si="15"/>
        <v>0</v>
      </c>
      <c r="N49" s="29">
        <f t="shared" si="16"/>
        <v>0</v>
      </c>
      <c r="O49" s="29">
        <f t="shared" si="17"/>
        <v>0</v>
      </c>
    </row>
    <row r="50" spans="1:15" ht="15">
      <c r="A50" s="12" t="s">
        <v>38</v>
      </c>
      <c r="B50" s="47">
        <v>0</v>
      </c>
      <c r="C50" s="47">
        <v>0</v>
      </c>
      <c r="D50" s="33">
        <f t="shared" si="7"/>
        <v>0</v>
      </c>
      <c r="E50" s="32">
        <f t="shared" si="1"/>
        <v>0</v>
      </c>
      <c r="F50" s="29">
        <f t="shared" si="8"/>
        <v>0</v>
      </c>
      <c r="G50" s="29">
        <f t="shared" si="9"/>
        <v>0</v>
      </c>
      <c r="H50" s="33">
        <f t="shared" si="10"/>
        <v>0</v>
      </c>
      <c r="I50" s="33">
        <f t="shared" si="11"/>
        <v>0</v>
      </c>
      <c r="J50" s="29">
        <f t="shared" si="13"/>
        <v>0</v>
      </c>
      <c r="K50" s="29">
        <f t="shared" si="12"/>
        <v>0</v>
      </c>
      <c r="L50" s="33">
        <f t="shared" si="14"/>
        <v>0</v>
      </c>
      <c r="M50" s="33">
        <f t="shared" si="15"/>
        <v>0</v>
      </c>
      <c r="N50" s="29">
        <f t="shared" si="16"/>
        <v>0</v>
      </c>
      <c r="O50" s="29">
        <f t="shared" si="17"/>
        <v>0</v>
      </c>
    </row>
    <row r="51" spans="1:15" ht="15">
      <c r="A51" s="12" t="s">
        <v>39</v>
      </c>
      <c r="B51" s="47">
        <v>0</v>
      </c>
      <c r="C51" s="47">
        <v>9.2E-05</v>
      </c>
      <c r="D51" s="33">
        <f t="shared" si="7"/>
        <v>0</v>
      </c>
      <c r="E51" s="32">
        <f t="shared" si="1"/>
        <v>25237.904554</v>
      </c>
      <c r="F51" s="29">
        <f t="shared" si="8"/>
        <v>0</v>
      </c>
      <c r="G51" s="29">
        <f t="shared" si="9"/>
        <v>20020.679185016004</v>
      </c>
      <c r="H51" s="33">
        <f t="shared" si="10"/>
        <v>0</v>
      </c>
      <c r="I51" s="33">
        <f t="shared" si="11"/>
        <v>20152.126378848003</v>
      </c>
      <c r="J51" s="29">
        <f t="shared" si="13"/>
        <v>0</v>
      </c>
      <c r="K51" s="29">
        <f t="shared" si="12"/>
        <v>26319.282866832</v>
      </c>
      <c r="L51" s="33">
        <f t="shared" si="14"/>
        <v>0</v>
      </c>
      <c r="M51" s="33">
        <f t="shared" si="15"/>
        <v>21528.558619929914</v>
      </c>
      <c r="N51" s="29">
        <f t="shared" si="16"/>
        <v>0</v>
      </c>
      <c r="O51" s="29">
        <f t="shared" si="17"/>
        <v>22511.133815224</v>
      </c>
    </row>
    <row r="52" spans="1:15" ht="15">
      <c r="A52" s="12" t="s">
        <v>40</v>
      </c>
      <c r="B52" s="47">
        <v>0</v>
      </c>
      <c r="C52" s="47">
        <v>1.8E-05</v>
      </c>
      <c r="D52" s="33">
        <f t="shared" si="7"/>
        <v>0</v>
      </c>
      <c r="E52" s="32">
        <f t="shared" si="1"/>
        <v>4937.850891</v>
      </c>
      <c r="F52" s="29">
        <f t="shared" si="8"/>
        <v>0</v>
      </c>
      <c r="G52" s="29">
        <f t="shared" si="9"/>
        <v>3917.089405764001</v>
      </c>
      <c r="H52" s="33">
        <f t="shared" si="10"/>
        <v>0</v>
      </c>
      <c r="I52" s="33">
        <f t="shared" si="11"/>
        <v>3942.807334992001</v>
      </c>
      <c r="J52" s="29">
        <f t="shared" si="13"/>
        <v>0</v>
      </c>
      <c r="K52" s="29">
        <f t="shared" si="12"/>
        <v>5149.424908728</v>
      </c>
      <c r="L52" s="33">
        <f t="shared" si="14"/>
        <v>0</v>
      </c>
      <c r="M52" s="33">
        <f t="shared" si="15"/>
        <v>4212.109295203679</v>
      </c>
      <c r="N52" s="29">
        <f t="shared" si="16"/>
        <v>0</v>
      </c>
      <c r="O52" s="29">
        <f t="shared" si="17"/>
        <v>4404.352268195999</v>
      </c>
    </row>
    <row r="53" spans="1:15" ht="15">
      <c r="A53" s="12" t="s">
        <v>41</v>
      </c>
      <c r="B53" s="47">
        <v>0</v>
      </c>
      <c r="C53" s="47">
        <v>0</v>
      </c>
      <c r="D53" s="33">
        <f t="shared" si="7"/>
        <v>0</v>
      </c>
      <c r="E53" s="32">
        <f t="shared" si="1"/>
        <v>0</v>
      </c>
      <c r="F53" s="29">
        <f t="shared" si="8"/>
        <v>0</v>
      </c>
      <c r="G53" s="29">
        <f t="shared" si="9"/>
        <v>0</v>
      </c>
      <c r="H53" s="33">
        <f t="shared" si="10"/>
        <v>0</v>
      </c>
      <c r="I53" s="33">
        <f t="shared" si="11"/>
        <v>0</v>
      </c>
      <c r="J53" s="29">
        <f t="shared" si="13"/>
        <v>0</v>
      </c>
      <c r="K53" s="29">
        <f t="shared" si="12"/>
        <v>0</v>
      </c>
      <c r="L53" s="33">
        <f t="shared" si="14"/>
        <v>0</v>
      </c>
      <c r="M53" s="33">
        <f t="shared" si="15"/>
        <v>0</v>
      </c>
      <c r="N53" s="29">
        <f t="shared" si="16"/>
        <v>0</v>
      </c>
      <c r="O53" s="29">
        <f t="shared" si="17"/>
        <v>0</v>
      </c>
    </row>
    <row r="54" spans="1:15" ht="15">
      <c r="A54" s="12" t="s">
        <v>42</v>
      </c>
      <c r="B54" s="47">
        <v>0</v>
      </c>
      <c r="C54" s="47">
        <v>0</v>
      </c>
      <c r="D54" s="33">
        <f t="shared" si="7"/>
        <v>0</v>
      </c>
      <c r="E54" s="32">
        <f t="shared" si="1"/>
        <v>0</v>
      </c>
      <c r="F54" s="29">
        <f t="shared" si="8"/>
        <v>0</v>
      </c>
      <c r="G54" s="29">
        <f t="shared" si="9"/>
        <v>0</v>
      </c>
      <c r="H54" s="33">
        <f t="shared" si="10"/>
        <v>0</v>
      </c>
      <c r="I54" s="33">
        <f t="shared" si="11"/>
        <v>0</v>
      </c>
      <c r="J54" s="29">
        <f t="shared" si="13"/>
        <v>0</v>
      </c>
      <c r="K54" s="29">
        <f t="shared" si="12"/>
        <v>0</v>
      </c>
      <c r="L54" s="33">
        <f t="shared" si="14"/>
        <v>0</v>
      </c>
      <c r="M54" s="33">
        <f t="shared" si="15"/>
        <v>0</v>
      </c>
      <c r="N54" s="29">
        <f t="shared" si="16"/>
        <v>0</v>
      </c>
      <c r="O54" s="29">
        <f t="shared" si="17"/>
        <v>0</v>
      </c>
    </row>
    <row r="55" spans="1:15" ht="15">
      <c r="A55" s="12" t="s">
        <v>43</v>
      </c>
      <c r="B55" s="47">
        <v>0</v>
      </c>
      <c r="C55" s="47">
        <v>0</v>
      </c>
      <c r="D55" s="33">
        <f t="shared" si="7"/>
        <v>0</v>
      </c>
      <c r="E55" s="32">
        <f t="shared" si="1"/>
        <v>0</v>
      </c>
      <c r="F55" s="29">
        <f t="shared" si="8"/>
        <v>0</v>
      </c>
      <c r="G55" s="29">
        <f t="shared" si="9"/>
        <v>0</v>
      </c>
      <c r="H55" s="33">
        <f t="shared" si="10"/>
        <v>0</v>
      </c>
      <c r="I55" s="33">
        <f t="shared" si="11"/>
        <v>0</v>
      </c>
      <c r="J55" s="29">
        <f t="shared" si="13"/>
        <v>0</v>
      </c>
      <c r="K55" s="29">
        <f t="shared" si="12"/>
        <v>0</v>
      </c>
      <c r="L55" s="33">
        <f t="shared" si="14"/>
        <v>0</v>
      </c>
      <c r="M55" s="33">
        <f t="shared" si="15"/>
        <v>0</v>
      </c>
      <c r="N55" s="29">
        <f t="shared" si="16"/>
        <v>0</v>
      </c>
      <c r="O55" s="29">
        <f t="shared" si="17"/>
        <v>0</v>
      </c>
    </row>
    <row r="56" spans="1:15" ht="15">
      <c r="A56" s="12" t="s">
        <v>44</v>
      </c>
      <c r="B56" s="47">
        <v>1.1999999999999999E-05</v>
      </c>
      <c r="C56" s="47">
        <v>0.001177</v>
      </c>
      <c r="D56" s="33">
        <f t="shared" si="7"/>
        <v>3291.9005939999997</v>
      </c>
      <c r="E56" s="32">
        <f t="shared" si="1"/>
        <v>322880.58326150005</v>
      </c>
      <c r="F56" s="29">
        <f t="shared" si="8"/>
        <v>2611.3929371760005</v>
      </c>
      <c r="G56" s="29">
        <f t="shared" si="9"/>
        <v>256134.12392134606</v>
      </c>
      <c r="H56" s="33">
        <f t="shared" si="10"/>
        <v>2628.538223328</v>
      </c>
      <c r="I56" s="33">
        <f t="shared" si="11"/>
        <v>257815.79073808805</v>
      </c>
      <c r="J56" s="29">
        <f t="shared" si="13"/>
        <v>3432.949939152</v>
      </c>
      <c r="K56" s="29">
        <f t="shared" si="12"/>
        <v>336715.17319849203</v>
      </c>
      <c r="L56" s="33">
        <f t="shared" si="14"/>
        <v>2808.072863469119</v>
      </c>
      <c r="M56" s="33">
        <f t="shared" si="15"/>
        <v>275425.1466919295</v>
      </c>
      <c r="N56" s="29">
        <f t="shared" si="16"/>
        <v>2936.2348454639996</v>
      </c>
      <c r="O56" s="29">
        <f t="shared" si="17"/>
        <v>287995.701092594</v>
      </c>
    </row>
    <row r="57" spans="1:15" ht="15">
      <c r="A57" s="12" t="s">
        <v>45</v>
      </c>
      <c r="B57" s="47">
        <v>0</v>
      </c>
      <c r="C57" s="47">
        <v>0</v>
      </c>
      <c r="D57" s="33">
        <f t="shared" si="7"/>
        <v>0</v>
      </c>
      <c r="E57" s="32">
        <f t="shared" si="1"/>
        <v>0</v>
      </c>
      <c r="F57" s="29">
        <f t="shared" si="8"/>
        <v>0</v>
      </c>
      <c r="G57" s="29">
        <f t="shared" si="9"/>
        <v>0</v>
      </c>
      <c r="H57" s="33">
        <f t="shared" si="10"/>
        <v>0</v>
      </c>
      <c r="I57" s="33">
        <f t="shared" si="11"/>
        <v>0</v>
      </c>
      <c r="J57" s="29">
        <f t="shared" si="13"/>
        <v>0</v>
      </c>
      <c r="K57" s="29">
        <f t="shared" si="12"/>
        <v>0</v>
      </c>
      <c r="L57" s="33">
        <f t="shared" si="14"/>
        <v>0</v>
      </c>
      <c r="M57" s="33">
        <f t="shared" si="15"/>
        <v>0</v>
      </c>
      <c r="N57" s="29">
        <f t="shared" si="16"/>
        <v>0</v>
      </c>
      <c r="O57" s="29">
        <f t="shared" si="17"/>
        <v>0</v>
      </c>
    </row>
    <row r="58" spans="1:15" ht="15">
      <c r="A58" s="12" t="s">
        <v>46</v>
      </c>
      <c r="B58" s="47">
        <v>5.6E-05</v>
      </c>
      <c r="C58" s="47">
        <v>0</v>
      </c>
      <c r="D58" s="33">
        <f t="shared" si="7"/>
        <v>15362.202772</v>
      </c>
      <c r="E58" s="32">
        <f t="shared" si="1"/>
        <v>0</v>
      </c>
      <c r="F58" s="29">
        <f t="shared" si="8"/>
        <v>12186.500373488003</v>
      </c>
      <c r="G58" s="29">
        <f t="shared" si="9"/>
        <v>0</v>
      </c>
      <c r="H58" s="33">
        <f t="shared" si="10"/>
        <v>12266.511708864002</v>
      </c>
      <c r="I58" s="33">
        <f t="shared" si="11"/>
        <v>0</v>
      </c>
      <c r="J58" s="29">
        <f t="shared" si="13"/>
        <v>16020.433049376</v>
      </c>
      <c r="K58" s="29">
        <f t="shared" si="12"/>
        <v>0</v>
      </c>
      <c r="L58" s="33">
        <f t="shared" si="14"/>
        <v>13104.340029522557</v>
      </c>
      <c r="M58" s="33">
        <f t="shared" si="15"/>
        <v>0</v>
      </c>
      <c r="N58" s="29">
        <f t="shared" si="16"/>
        <v>13702.429278831998</v>
      </c>
      <c r="O58" s="29">
        <f t="shared" si="17"/>
        <v>0</v>
      </c>
    </row>
    <row r="59" spans="1:15" ht="15">
      <c r="A59" s="12" t="s">
        <v>47</v>
      </c>
      <c r="B59" s="47">
        <v>2.2000000000000003E-05</v>
      </c>
      <c r="C59" s="47">
        <v>0</v>
      </c>
      <c r="D59" s="33">
        <f t="shared" si="7"/>
        <v>6035.151089000001</v>
      </c>
      <c r="E59" s="32">
        <f t="shared" si="1"/>
        <v>0</v>
      </c>
      <c r="F59" s="29">
        <f t="shared" si="8"/>
        <v>4787.553718156002</v>
      </c>
      <c r="G59" s="29">
        <f t="shared" si="9"/>
        <v>0</v>
      </c>
      <c r="H59" s="33">
        <f t="shared" si="10"/>
        <v>4818.986742768001</v>
      </c>
      <c r="I59" s="33">
        <f t="shared" si="11"/>
        <v>0</v>
      </c>
      <c r="J59" s="29">
        <f t="shared" si="13"/>
        <v>6293.741555112001</v>
      </c>
      <c r="K59" s="29">
        <f t="shared" si="12"/>
        <v>0</v>
      </c>
      <c r="L59" s="33">
        <f t="shared" si="14"/>
        <v>5148.133583026719</v>
      </c>
      <c r="M59" s="33">
        <f t="shared" si="15"/>
        <v>0</v>
      </c>
      <c r="N59" s="29">
        <f t="shared" si="16"/>
        <v>5383.097216684</v>
      </c>
      <c r="O59" s="29">
        <f t="shared" si="17"/>
        <v>0</v>
      </c>
    </row>
    <row r="60" spans="1:15" ht="15">
      <c r="A60" s="12" t="s">
        <v>167</v>
      </c>
      <c r="B60" s="47">
        <v>0</v>
      </c>
      <c r="C60" s="47">
        <v>0</v>
      </c>
      <c r="D60" s="33">
        <f t="shared" si="7"/>
        <v>0</v>
      </c>
      <c r="E60" s="32">
        <f t="shared" si="1"/>
        <v>0</v>
      </c>
      <c r="F60" s="29">
        <f t="shared" si="8"/>
        <v>0</v>
      </c>
      <c r="G60" s="29">
        <f t="shared" si="9"/>
        <v>0</v>
      </c>
      <c r="H60" s="33">
        <f t="shared" si="10"/>
        <v>0</v>
      </c>
      <c r="I60" s="33">
        <f t="shared" si="11"/>
        <v>0</v>
      </c>
      <c r="J60" s="29">
        <f t="shared" si="13"/>
        <v>0</v>
      </c>
      <c r="K60" s="29">
        <f t="shared" si="12"/>
        <v>0</v>
      </c>
      <c r="L60" s="33">
        <f t="shared" si="14"/>
        <v>0</v>
      </c>
      <c r="M60" s="33">
        <f t="shared" si="15"/>
        <v>0</v>
      </c>
      <c r="N60" s="29">
        <f t="shared" si="16"/>
        <v>0</v>
      </c>
      <c r="O60" s="29">
        <f t="shared" si="17"/>
        <v>0</v>
      </c>
    </row>
    <row r="61" spans="1:15" ht="15">
      <c r="A61" s="12" t="s">
        <v>168</v>
      </c>
      <c r="B61" s="47">
        <v>0</v>
      </c>
      <c r="C61" s="47">
        <v>7.5E-05</v>
      </c>
      <c r="D61" s="33">
        <f t="shared" si="7"/>
        <v>0</v>
      </c>
      <c r="E61" s="32">
        <f t="shared" si="1"/>
        <v>20574.378712499998</v>
      </c>
      <c r="F61" s="29">
        <f t="shared" si="8"/>
        <v>0</v>
      </c>
      <c r="G61" s="29">
        <f t="shared" si="9"/>
        <v>16321.205857350002</v>
      </c>
      <c r="H61" s="33">
        <f t="shared" si="10"/>
        <v>0</v>
      </c>
      <c r="I61" s="33">
        <f t="shared" si="11"/>
        <v>16428.3638958</v>
      </c>
      <c r="J61" s="29">
        <f t="shared" si="13"/>
        <v>0</v>
      </c>
      <c r="K61" s="29">
        <f t="shared" si="12"/>
        <v>21455.9371197</v>
      </c>
      <c r="L61" s="33">
        <f t="shared" si="14"/>
        <v>0</v>
      </c>
      <c r="M61" s="33">
        <f t="shared" si="15"/>
        <v>17550.455396681995</v>
      </c>
      <c r="N61" s="29">
        <f t="shared" si="16"/>
        <v>0</v>
      </c>
      <c r="O61" s="29">
        <f t="shared" si="17"/>
        <v>18351.467784149998</v>
      </c>
    </row>
    <row r="62" spans="1:15" ht="15">
      <c r="A62" s="12" t="s">
        <v>48</v>
      </c>
      <c r="B62" s="47">
        <v>0</v>
      </c>
      <c r="C62" s="47">
        <v>9.1E-05</v>
      </c>
      <c r="D62" s="33">
        <f t="shared" si="7"/>
        <v>0</v>
      </c>
      <c r="E62" s="32">
        <f t="shared" si="1"/>
        <v>24963.5795045</v>
      </c>
      <c r="F62" s="29">
        <f t="shared" si="8"/>
        <v>0</v>
      </c>
      <c r="G62" s="29">
        <f t="shared" si="9"/>
        <v>19803.063106918005</v>
      </c>
      <c r="H62" s="33">
        <f t="shared" si="10"/>
        <v>0</v>
      </c>
      <c r="I62" s="33">
        <f t="shared" si="11"/>
        <v>19933.081526904003</v>
      </c>
      <c r="J62" s="29">
        <f t="shared" si="13"/>
        <v>0</v>
      </c>
      <c r="K62" s="29">
        <f t="shared" si="12"/>
        <v>26033.203705236003</v>
      </c>
      <c r="L62" s="33">
        <f t="shared" si="14"/>
        <v>0</v>
      </c>
      <c r="M62" s="33">
        <f t="shared" si="15"/>
        <v>21294.552547974155</v>
      </c>
      <c r="N62" s="29">
        <f t="shared" si="16"/>
        <v>0</v>
      </c>
      <c r="O62" s="29">
        <f t="shared" si="17"/>
        <v>22266.447578101997</v>
      </c>
    </row>
    <row r="63" spans="1:15" ht="15">
      <c r="A63" s="12" t="s">
        <v>49</v>
      </c>
      <c r="B63" s="47">
        <v>0</v>
      </c>
      <c r="C63" s="47">
        <v>1.6E-05</v>
      </c>
      <c r="D63" s="33">
        <f t="shared" si="7"/>
        <v>0</v>
      </c>
      <c r="E63" s="32">
        <f t="shared" si="1"/>
        <v>4389.200792</v>
      </c>
      <c r="F63" s="29">
        <f t="shared" si="8"/>
        <v>0</v>
      </c>
      <c r="G63" s="29">
        <f t="shared" si="9"/>
        <v>3481.8572495680005</v>
      </c>
      <c r="H63" s="33">
        <f t="shared" si="10"/>
        <v>0</v>
      </c>
      <c r="I63" s="33">
        <f t="shared" si="11"/>
        <v>3504.7176311040002</v>
      </c>
      <c r="J63" s="29">
        <f t="shared" si="13"/>
        <v>0</v>
      </c>
      <c r="K63" s="29">
        <f t="shared" si="12"/>
        <v>4577.266585536</v>
      </c>
      <c r="L63" s="33">
        <f t="shared" si="14"/>
        <v>0</v>
      </c>
      <c r="M63" s="33">
        <f t="shared" si="15"/>
        <v>3744.0971512921587</v>
      </c>
      <c r="N63" s="29">
        <f t="shared" si="16"/>
        <v>0</v>
      </c>
      <c r="O63" s="29">
        <f t="shared" si="17"/>
        <v>3914.9797939519995</v>
      </c>
    </row>
    <row r="64" spans="1:15" ht="15">
      <c r="A64" s="12" t="s">
        <v>50</v>
      </c>
      <c r="B64" s="47">
        <v>0</v>
      </c>
      <c r="C64" s="47">
        <v>4.7000000000000004E-05</v>
      </c>
      <c r="D64" s="33">
        <f t="shared" si="7"/>
        <v>0</v>
      </c>
      <c r="E64" s="32">
        <f t="shared" si="1"/>
        <v>12893.277326500001</v>
      </c>
      <c r="F64" s="29">
        <f t="shared" si="8"/>
        <v>0</v>
      </c>
      <c r="G64" s="29">
        <f t="shared" si="9"/>
        <v>10227.955670606003</v>
      </c>
      <c r="H64" s="33">
        <f t="shared" si="10"/>
        <v>0</v>
      </c>
      <c r="I64" s="33">
        <f t="shared" si="11"/>
        <v>10295.108041368003</v>
      </c>
      <c r="J64" s="29">
        <f t="shared" si="13"/>
        <v>0</v>
      </c>
      <c r="K64" s="29">
        <f t="shared" si="12"/>
        <v>13445.720595012002</v>
      </c>
      <c r="L64" s="33">
        <f t="shared" si="14"/>
        <v>0</v>
      </c>
      <c r="M64" s="33">
        <f t="shared" si="15"/>
        <v>10998.285381920718</v>
      </c>
      <c r="N64" s="29">
        <f t="shared" si="16"/>
        <v>0</v>
      </c>
      <c r="O64" s="29">
        <f t="shared" si="17"/>
        <v>11500.253144734</v>
      </c>
    </row>
    <row r="65" spans="1:15" ht="15">
      <c r="A65" s="12" t="s">
        <v>51</v>
      </c>
      <c r="B65" s="47">
        <v>0</v>
      </c>
      <c r="C65" s="47">
        <v>0</v>
      </c>
      <c r="D65" s="33">
        <f t="shared" si="7"/>
        <v>0</v>
      </c>
      <c r="E65" s="32">
        <f t="shared" si="1"/>
        <v>0</v>
      </c>
      <c r="F65" s="29">
        <f t="shared" si="8"/>
        <v>0</v>
      </c>
      <c r="G65" s="29">
        <f t="shared" si="9"/>
        <v>0</v>
      </c>
      <c r="H65" s="33">
        <f t="shared" si="10"/>
        <v>0</v>
      </c>
      <c r="I65" s="33">
        <f t="shared" si="11"/>
        <v>0</v>
      </c>
      <c r="J65" s="29">
        <f t="shared" si="13"/>
        <v>0</v>
      </c>
      <c r="K65" s="29">
        <f t="shared" si="12"/>
        <v>0</v>
      </c>
      <c r="L65" s="33">
        <f t="shared" si="14"/>
        <v>0</v>
      </c>
      <c r="M65" s="33">
        <f t="shared" si="15"/>
        <v>0</v>
      </c>
      <c r="N65" s="29">
        <f t="shared" si="16"/>
        <v>0</v>
      </c>
      <c r="O65" s="29">
        <f t="shared" si="17"/>
        <v>0</v>
      </c>
    </row>
    <row r="66" spans="1:15" ht="15">
      <c r="A66" s="12" t="s">
        <v>52</v>
      </c>
      <c r="B66" s="47">
        <v>0</v>
      </c>
      <c r="C66" s="47">
        <v>0</v>
      </c>
      <c r="D66" s="33">
        <f t="shared" si="7"/>
        <v>0</v>
      </c>
      <c r="E66" s="32">
        <f t="shared" si="1"/>
        <v>0</v>
      </c>
      <c r="F66" s="29">
        <f t="shared" si="8"/>
        <v>0</v>
      </c>
      <c r="G66" s="29">
        <f t="shared" si="9"/>
        <v>0</v>
      </c>
      <c r="H66" s="33">
        <f t="shared" si="10"/>
        <v>0</v>
      </c>
      <c r="I66" s="33">
        <f t="shared" si="11"/>
        <v>0</v>
      </c>
      <c r="J66" s="29">
        <f t="shared" si="13"/>
        <v>0</v>
      </c>
      <c r="K66" s="29">
        <f t="shared" si="12"/>
        <v>0</v>
      </c>
      <c r="L66" s="33">
        <f t="shared" si="14"/>
        <v>0</v>
      </c>
      <c r="M66" s="33">
        <f t="shared" si="15"/>
        <v>0</v>
      </c>
      <c r="N66" s="29">
        <f t="shared" si="16"/>
        <v>0</v>
      </c>
      <c r="O66" s="29">
        <f t="shared" si="17"/>
        <v>0</v>
      </c>
    </row>
    <row r="67" spans="1:15" ht="15">
      <c r="A67" s="12" t="s">
        <v>169</v>
      </c>
      <c r="B67" s="47">
        <v>0</v>
      </c>
      <c r="C67" s="47">
        <v>0</v>
      </c>
      <c r="D67" s="33">
        <f t="shared" si="7"/>
        <v>0</v>
      </c>
      <c r="E67" s="32">
        <f t="shared" si="1"/>
        <v>0</v>
      </c>
      <c r="F67" s="29">
        <f t="shared" si="8"/>
        <v>0</v>
      </c>
      <c r="G67" s="29">
        <f t="shared" si="9"/>
        <v>0</v>
      </c>
      <c r="H67" s="33">
        <f t="shared" si="10"/>
        <v>0</v>
      </c>
      <c r="I67" s="33">
        <f t="shared" si="11"/>
        <v>0</v>
      </c>
      <c r="J67" s="29">
        <f t="shared" si="13"/>
        <v>0</v>
      </c>
      <c r="K67" s="29">
        <f t="shared" si="12"/>
        <v>0</v>
      </c>
      <c r="L67" s="33">
        <f t="shared" si="14"/>
        <v>0</v>
      </c>
      <c r="M67" s="33">
        <f t="shared" si="15"/>
        <v>0</v>
      </c>
      <c r="N67" s="29">
        <f t="shared" si="16"/>
        <v>0</v>
      </c>
      <c r="O67" s="29">
        <f t="shared" si="17"/>
        <v>0</v>
      </c>
    </row>
    <row r="68" spans="1:15" ht="15">
      <c r="A68" s="12" t="s">
        <v>53</v>
      </c>
      <c r="B68" s="47">
        <v>0</v>
      </c>
      <c r="C68" s="47">
        <v>0</v>
      </c>
      <c r="D68" s="33">
        <f t="shared" si="7"/>
        <v>0</v>
      </c>
      <c r="E68" s="32">
        <f t="shared" si="1"/>
        <v>0</v>
      </c>
      <c r="F68" s="29">
        <f t="shared" si="8"/>
        <v>0</v>
      </c>
      <c r="G68" s="29">
        <f t="shared" si="9"/>
        <v>0</v>
      </c>
      <c r="H68" s="33">
        <f t="shared" si="10"/>
        <v>0</v>
      </c>
      <c r="I68" s="33">
        <f t="shared" si="11"/>
        <v>0</v>
      </c>
      <c r="J68" s="29">
        <f t="shared" si="13"/>
        <v>0</v>
      </c>
      <c r="K68" s="29">
        <f t="shared" si="12"/>
        <v>0</v>
      </c>
      <c r="L68" s="33">
        <f t="shared" si="14"/>
        <v>0</v>
      </c>
      <c r="M68" s="33">
        <f t="shared" si="15"/>
        <v>0</v>
      </c>
      <c r="N68" s="29">
        <f t="shared" si="16"/>
        <v>0</v>
      </c>
      <c r="O68" s="29">
        <f t="shared" si="17"/>
        <v>0</v>
      </c>
    </row>
    <row r="69" spans="1:15" ht="15">
      <c r="A69" s="12" t="s">
        <v>54</v>
      </c>
      <c r="B69" s="47">
        <v>4E-06</v>
      </c>
      <c r="C69" s="47">
        <v>0.000237</v>
      </c>
      <c r="D69" s="33">
        <f t="shared" si="7"/>
        <v>1097.300198</v>
      </c>
      <c r="E69" s="32">
        <f t="shared" si="1"/>
        <v>65015.0367315</v>
      </c>
      <c r="F69" s="29">
        <f t="shared" si="8"/>
        <v>870.4643123920001</v>
      </c>
      <c r="G69" s="29">
        <f t="shared" si="9"/>
        <v>51575.010509226006</v>
      </c>
      <c r="H69" s="33">
        <f t="shared" si="10"/>
        <v>876.1794077760001</v>
      </c>
      <c r="I69" s="33">
        <f t="shared" si="11"/>
        <v>51913.62991072801</v>
      </c>
      <c r="J69" s="29">
        <f t="shared" si="13"/>
        <v>1144.316646384</v>
      </c>
      <c r="K69" s="29">
        <f t="shared" si="12"/>
        <v>67800.761298252</v>
      </c>
      <c r="L69" s="33">
        <f t="shared" si="14"/>
        <v>936.0242878230397</v>
      </c>
      <c r="M69" s="33">
        <f t="shared" si="15"/>
        <v>55459.4390535151</v>
      </c>
      <c r="N69" s="29">
        <f t="shared" si="16"/>
        <v>978.7449484879999</v>
      </c>
      <c r="O69" s="29">
        <f t="shared" si="17"/>
        <v>57990.63819791399</v>
      </c>
    </row>
    <row r="70" spans="1:15" ht="15">
      <c r="A70" s="12" t="s">
        <v>55</v>
      </c>
      <c r="B70" s="47">
        <v>9.8E-05</v>
      </c>
      <c r="C70" s="47">
        <v>0</v>
      </c>
      <c r="D70" s="33">
        <f t="shared" si="7"/>
        <v>26883.854851</v>
      </c>
      <c r="E70" s="32">
        <f t="shared" si="1"/>
        <v>0</v>
      </c>
      <c r="F70" s="29">
        <f t="shared" si="8"/>
        <v>21326.375653604005</v>
      </c>
      <c r="G70" s="29">
        <f t="shared" si="9"/>
        <v>0</v>
      </c>
      <c r="H70" s="33">
        <f t="shared" si="10"/>
        <v>21466.395490512004</v>
      </c>
      <c r="I70" s="33">
        <f t="shared" si="11"/>
        <v>0</v>
      </c>
      <c r="J70" s="29">
        <f t="shared" si="13"/>
        <v>28035.757836408</v>
      </c>
      <c r="K70" s="29">
        <f t="shared" si="12"/>
        <v>0</v>
      </c>
      <c r="L70" s="33">
        <f t="shared" si="14"/>
        <v>22932.595051664473</v>
      </c>
      <c r="M70" s="33">
        <f t="shared" si="15"/>
        <v>0</v>
      </c>
      <c r="N70" s="29">
        <f t="shared" si="16"/>
        <v>23979.251237955996</v>
      </c>
      <c r="O70" s="29">
        <f t="shared" si="17"/>
        <v>0</v>
      </c>
    </row>
    <row r="71" spans="1:15" ht="15">
      <c r="A71" s="12" t="s">
        <v>56</v>
      </c>
      <c r="B71" s="47">
        <v>0</v>
      </c>
      <c r="C71" s="47">
        <v>0</v>
      </c>
      <c r="D71" s="33">
        <f t="shared" si="7"/>
        <v>0</v>
      </c>
      <c r="E71" s="32">
        <f t="shared" si="1"/>
        <v>0</v>
      </c>
      <c r="F71" s="29">
        <f t="shared" si="8"/>
        <v>0</v>
      </c>
      <c r="G71" s="29">
        <f t="shared" si="9"/>
        <v>0</v>
      </c>
      <c r="H71" s="33">
        <f t="shared" si="10"/>
        <v>0</v>
      </c>
      <c r="I71" s="33">
        <f t="shared" si="11"/>
        <v>0</v>
      </c>
      <c r="J71" s="29">
        <f t="shared" si="13"/>
        <v>0</v>
      </c>
      <c r="K71" s="29">
        <f t="shared" si="12"/>
        <v>0</v>
      </c>
      <c r="L71" s="33">
        <f t="shared" si="14"/>
        <v>0</v>
      </c>
      <c r="M71" s="33">
        <f t="shared" si="15"/>
        <v>0</v>
      </c>
      <c r="N71" s="29">
        <f t="shared" si="16"/>
        <v>0</v>
      </c>
      <c r="O71" s="29">
        <f t="shared" si="17"/>
        <v>0</v>
      </c>
    </row>
    <row r="72" spans="1:15" ht="15">
      <c r="A72" s="12" t="s">
        <v>57</v>
      </c>
      <c r="B72" s="47">
        <v>0</v>
      </c>
      <c r="C72" s="47">
        <v>0</v>
      </c>
      <c r="D72" s="33">
        <f t="shared" si="7"/>
        <v>0</v>
      </c>
      <c r="E72" s="32">
        <f t="shared" si="1"/>
        <v>0</v>
      </c>
      <c r="F72" s="29">
        <f t="shared" si="8"/>
        <v>0</v>
      </c>
      <c r="G72" s="29">
        <f t="shared" si="9"/>
        <v>0</v>
      </c>
      <c r="H72" s="33">
        <f t="shared" si="10"/>
        <v>0</v>
      </c>
      <c r="I72" s="33">
        <f t="shared" si="11"/>
        <v>0</v>
      </c>
      <c r="J72" s="29">
        <f t="shared" si="13"/>
        <v>0</v>
      </c>
      <c r="K72" s="29">
        <f t="shared" si="12"/>
        <v>0</v>
      </c>
      <c r="L72" s="33">
        <f t="shared" si="14"/>
        <v>0</v>
      </c>
      <c r="M72" s="33">
        <f t="shared" si="15"/>
        <v>0</v>
      </c>
      <c r="N72" s="29">
        <f t="shared" si="16"/>
        <v>0</v>
      </c>
      <c r="O72" s="29">
        <f t="shared" si="17"/>
        <v>0</v>
      </c>
    </row>
    <row r="73" spans="1:15" ht="15">
      <c r="A73" s="12" t="s">
        <v>58</v>
      </c>
      <c r="B73" s="47">
        <v>0</v>
      </c>
      <c r="C73" s="47">
        <v>0</v>
      </c>
      <c r="D73" s="33">
        <f t="shared" si="7"/>
        <v>0</v>
      </c>
      <c r="E73" s="32">
        <f t="shared" si="1"/>
        <v>0</v>
      </c>
      <c r="F73" s="29">
        <f t="shared" si="8"/>
        <v>0</v>
      </c>
      <c r="G73" s="29">
        <f t="shared" si="9"/>
        <v>0</v>
      </c>
      <c r="H73" s="33">
        <f t="shared" si="10"/>
        <v>0</v>
      </c>
      <c r="I73" s="33">
        <f t="shared" si="11"/>
        <v>0</v>
      </c>
      <c r="J73" s="29">
        <f t="shared" si="13"/>
        <v>0</v>
      </c>
      <c r="K73" s="29">
        <f t="shared" si="12"/>
        <v>0</v>
      </c>
      <c r="L73" s="33">
        <f t="shared" si="14"/>
        <v>0</v>
      </c>
      <c r="M73" s="33">
        <f t="shared" si="15"/>
        <v>0</v>
      </c>
      <c r="N73" s="29">
        <f t="shared" si="16"/>
        <v>0</v>
      </c>
      <c r="O73" s="29">
        <f t="shared" si="17"/>
        <v>0</v>
      </c>
    </row>
    <row r="74" spans="1:15" ht="15">
      <c r="A74" s="12" t="s">
        <v>59</v>
      </c>
      <c r="B74" s="47">
        <v>8.5E-05</v>
      </c>
      <c r="C74" s="47">
        <v>0</v>
      </c>
      <c r="D74" s="33">
        <f t="shared" si="7"/>
        <v>23317.629207500002</v>
      </c>
      <c r="E74" s="32">
        <f t="shared" si="1"/>
        <v>0</v>
      </c>
      <c r="F74" s="29">
        <f t="shared" si="8"/>
        <v>18497.366638330004</v>
      </c>
      <c r="G74" s="29">
        <f t="shared" si="9"/>
        <v>0</v>
      </c>
      <c r="H74" s="33">
        <f t="shared" si="10"/>
        <v>18618.812415240005</v>
      </c>
      <c r="I74" s="33">
        <f t="shared" si="11"/>
        <v>0</v>
      </c>
      <c r="J74" s="29">
        <f t="shared" si="13"/>
        <v>24316.728735660003</v>
      </c>
      <c r="K74" s="29">
        <f t="shared" si="12"/>
        <v>0</v>
      </c>
      <c r="L74" s="33">
        <f t="shared" si="14"/>
        <v>19890.516116239596</v>
      </c>
      <c r="M74" s="33">
        <f t="shared" si="15"/>
        <v>0</v>
      </c>
      <c r="N74" s="29">
        <f t="shared" si="16"/>
        <v>20798.33015537</v>
      </c>
      <c r="O74" s="29">
        <f t="shared" si="17"/>
        <v>0</v>
      </c>
    </row>
    <row r="75" spans="1:15" ht="15">
      <c r="A75" s="12" t="s">
        <v>60</v>
      </c>
      <c r="B75" s="47">
        <v>0</v>
      </c>
      <c r="C75" s="47">
        <v>0</v>
      </c>
      <c r="D75" s="33">
        <f t="shared" si="7"/>
        <v>0</v>
      </c>
      <c r="E75" s="32">
        <f t="shared" si="1"/>
        <v>0</v>
      </c>
      <c r="F75" s="29">
        <f t="shared" si="8"/>
        <v>0</v>
      </c>
      <c r="G75" s="29">
        <f t="shared" si="9"/>
        <v>0</v>
      </c>
      <c r="H75" s="33">
        <f t="shared" si="10"/>
        <v>0</v>
      </c>
      <c r="I75" s="33">
        <f t="shared" si="11"/>
        <v>0</v>
      </c>
      <c r="J75" s="29">
        <f t="shared" si="13"/>
        <v>0</v>
      </c>
      <c r="K75" s="29">
        <f t="shared" si="12"/>
        <v>0</v>
      </c>
      <c r="L75" s="33">
        <f t="shared" si="14"/>
        <v>0</v>
      </c>
      <c r="M75" s="33">
        <f t="shared" si="15"/>
        <v>0</v>
      </c>
      <c r="N75" s="29">
        <f t="shared" si="16"/>
        <v>0</v>
      </c>
      <c r="O75" s="29">
        <f t="shared" si="17"/>
        <v>0</v>
      </c>
    </row>
    <row r="76" spans="1:15" ht="15">
      <c r="A76" s="12" t="s">
        <v>61</v>
      </c>
      <c r="B76" s="47">
        <v>0</v>
      </c>
      <c r="C76" s="47">
        <v>0.000104</v>
      </c>
      <c r="D76" s="33">
        <f t="shared" si="7"/>
        <v>0</v>
      </c>
      <c r="E76" s="32">
        <f t="shared" si="1"/>
        <v>28529.805148</v>
      </c>
      <c r="F76" s="29">
        <f t="shared" si="8"/>
        <v>0</v>
      </c>
      <c r="G76" s="29">
        <f t="shared" si="9"/>
        <v>22632.072122192003</v>
      </c>
      <c r="H76" s="33">
        <f t="shared" si="10"/>
        <v>0</v>
      </c>
      <c r="I76" s="33">
        <f t="shared" si="11"/>
        <v>22780.664602176003</v>
      </c>
      <c r="J76" s="29">
        <f t="shared" si="13"/>
        <v>0</v>
      </c>
      <c r="K76" s="29">
        <f aca="true" t="shared" si="18" ref="K76:K107">C76*$G$6</f>
        <v>29752.232805984</v>
      </c>
      <c r="L76" s="33">
        <f t="shared" si="14"/>
        <v>0</v>
      </c>
      <c r="M76" s="33">
        <f t="shared" si="15"/>
        <v>24336.631483399033</v>
      </c>
      <c r="N76" s="29">
        <f t="shared" si="16"/>
        <v>0</v>
      </c>
      <c r="O76" s="29">
        <f t="shared" si="17"/>
        <v>25447.368660687996</v>
      </c>
    </row>
    <row r="77" spans="1:15" ht="15">
      <c r="A77" s="12" t="s">
        <v>62</v>
      </c>
      <c r="B77" s="47">
        <v>2E-06</v>
      </c>
      <c r="C77" s="47">
        <v>0.000121</v>
      </c>
      <c r="D77" s="33">
        <f t="shared" si="7"/>
        <v>548.650099</v>
      </c>
      <c r="E77" s="32">
        <f aca="true" t="shared" si="19" ref="E77:E140">C77*$D$6</f>
        <v>33193.3309895</v>
      </c>
      <c r="F77" s="29">
        <f t="shared" si="8"/>
        <v>435.23215619600006</v>
      </c>
      <c r="G77" s="29">
        <f t="shared" si="9"/>
        <v>26331.545449858007</v>
      </c>
      <c r="H77" s="33">
        <f t="shared" si="10"/>
        <v>438.08970388800003</v>
      </c>
      <c r="I77" s="33">
        <f t="shared" si="11"/>
        <v>26504.427085224004</v>
      </c>
      <c r="J77" s="29">
        <f aca="true" t="shared" si="20" ref="J77:J108">B77*$G$6</f>
        <v>572.158323192</v>
      </c>
      <c r="K77" s="29">
        <f t="shared" si="18"/>
        <v>34615.578553116</v>
      </c>
      <c r="L77" s="33">
        <f aca="true" t="shared" si="21" ref="L77:L108">B77*$H$6</f>
        <v>468.01214391151984</v>
      </c>
      <c r="M77" s="33">
        <f aca="true" t="shared" si="22" ref="M77:M108">C77*$H$6</f>
        <v>28314.734706646952</v>
      </c>
      <c r="N77" s="29">
        <f aca="true" t="shared" si="23" ref="N77:N108">B77*$I$6</f>
        <v>489.37247424399993</v>
      </c>
      <c r="O77" s="29">
        <f aca="true" t="shared" si="24" ref="O77:O108">C77*$I$6</f>
        <v>29607.034691761997</v>
      </c>
    </row>
    <row r="78" spans="1:15" ht="15">
      <c r="A78" s="12" t="s">
        <v>170</v>
      </c>
      <c r="B78" s="47">
        <v>0</v>
      </c>
      <c r="C78" s="47">
        <v>0</v>
      </c>
      <c r="D78" s="33">
        <f aca="true" t="shared" si="25" ref="D78:D141">B78*$D$6</f>
        <v>0</v>
      </c>
      <c r="E78" s="32">
        <f t="shared" si="19"/>
        <v>0</v>
      </c>
      <c r="F78" s="29">
        <f aca="true" t="shared" si="26" ref="F78:F141">B78*$E$6</f>
        <v>0</v>
      </c>
      <c r="G78" s="29">
        <f aca="true" t="shared" si="27" ref="G78:G141">C78*$E$6</f>
        <v>0</v>
      </c>
      <c r="H78" s="33">
        <f aca="true" t="shared" si="28" ref="H78:H141">B78*$F$6</f>
        <v>0</v>
      </c>
      <c r="I78" s="33">
        <f aca="true" t="shared" si="29" ref="I78:I141">C78*$F$6</f>
        <v>0</v>
      </c>
      <c r="J78" s="29">
        <f t="shared" si="20"/>
        <v>0</v>
      </c>
      <c r="K78" s="29">
        <f t="shared" si="18"/>
        <v>0</v>
      </c>
      <c r="L78" s="33">
        <f t="shared" si="21"/>
        <v>0</v>
      </c>
      <c r="M78" s="33">
        <f t="shared" si="22"/>
        <v>0</v>
      </c>
      <c r="N78" s="29">
        <f t="shared" si="23"/>
        <v>0</v>
      </c>
      <c r="O78" s="29">
        <f t="shared" si="24"/>
        <v>0</v>
      </c>
    </row>
    <row r="79" spans="1:15" ht="15">
      <c r="A79" s="12" t="s">
        <v>63</v>
      </c>
      <c r="B79" s="47">
        <v>0.0004</v>
      </c>
      <c r="C79" s="47">
        <v>0.000283</v>
      </c>
      <c r="D79" s="33">
        <f t="shared" si="25"/>
        <v>109730.01980000001</v>
      </c>
      <c r="E79" s="32">
        <f t="shared" si="19"/>
        <v>77633.9890085</v>
      </c>
      <c r="F79" s="29">
        <f t="shared" si="26"/>
        <v>87046.43123920003</v>
      </c>
      <c r="G79" s="29">
        <f t="shared" si="27"/>
        <v>61585.35010173401</v>
      </c>
      <c r="H79" s="33">
        <f t="shared" si="28"/>
        <v>87617.94077760002</v>
      </c>
      <c r="I79" s="33">
        <f t="shared" si="29"/>
        <v>61989.693100152006</v>
      </c>
      <c r="J79" s="29">
        <f t="shared" si="20"/>
        <v>114431.6646384</v>
      </c>
      <c r="K79" s="29">
        <f t="shared" si="18"/>
        <v>80960.402731668</v>
      </c>
      <c r="L79" s="33">
        <f t="shared" si="21"/>
        <v>93602.42878230398</v>
      </c>
      <c r="M79" s="33">
        <f t="shared" si="22"/>
        <v>66223.71836348006</v>
      </c>
      <c r="N79" s="29">
        <f t="shared" si="23"/>
        <v>97874.4948488</v>
      </c>
      <c r="O79" s="29">
        <f t="shared" si="24"/>
        <v>69246.205105526</v>
      </c>
    </row>
    <row r="80" spans="1:15" ht="15">
      <c r="A80" s="12" t="s">
        <v>64</v>
      </c>
      <c r="B80" s="47">
        <v>0</v>
      </c>
      <c r="C80" s="47">
        <v>0</v>
      </c>
      <c r="D80" s="33">
        <f t="shared" si="25"/>
        <v>0</v>
      </c>
      <c r="E80" s="32">
        <f t="shared" si="19"/>
        <v>0</v>
      </c>
      <c r="F80" s="29">
        <f t="shared" si="26"/>
        <v>0</v>
      </c>
      <c r="G80" s="29">
        <f t="shared" si="27"/>
        <v>0</v>
      </c>
      <c r="H80" s="33">
        <f t="shared" si="28"/>
        <v>0</v>
      </c>
      <c r="I80" s="33">
        <f t="shared" si="29"/>
        <v>0</v>
      </c>
      <c r="J80" s="29">
        <f t="shared" si="20"/>
        <v>0</v>
      </c>
      <c r="K80" s="29">
        <f t="shared" si="18"/>
        <v>0</v>
      </c>
      <c r="L80" s="33">
        <f t="shared" si="21"/>
        <v>0</v>
      </c>
      <c r="M80" s="33">
        <f t="shared" si="22"/>
        <v>0</v>
      </c>
      <c r="N80" s="29">
        <f t="shared" si="23"/>
        <v>0</v>
      </c>
      <c r="O80" s="29">
        <f t="shared" si="24"/>
        <v>0</v>
      </c>
    </row>
    <row r="81" spans="1:15" ht="15">
      <c r="A81" s="12" t="s">
        <v>65</v>
      </c>
      <c r="B81" s="47">
        <v>1.9E-05</v>
      </c>
      <c r="C81" s="47">
        <v>0.000286</v>
      </c>
      <c r="D81" s="33">
        <f t="shared" si="25"/>
        <v>5212.1759405</v>
      </c>
      <c r="E81" s="32">
        <f t="shared" si="19"/>
        <v>78456.96415700001</v>
      </c>
      <c r="F81" s="29">
        <f t="shared" si="26"/>
        <v>4134.7054838620015</v>
      </c>
      <c r="G81" s="29">
        <f t="shared" si="27"/>
        <v>62238.198336028014</v>
      </c>
      <c r="H81" s="33">
        <f t="shared" si="28"/>
        <v>4161.852186936001</v>
      </c>
      <c r="I81" s="33">
        <f t="shared" si="29"/>
        <v>62646.827655984016</v>
      </c>
      <c r="J81" s="29">
        <f t="shared" si="20"/>
        <v>5435.504070324</v>
      </c>
      <c r="K81" s="29">
        <f t="shared" si="18"/>
        <v>81818.64021645601</v>
      </c>
      <c r="L81" s="33">
        <f t="shared" si="21"/>
        <v>4446.115367159439</v>
      </c>
      <c r="M81" s="33">
        <f t="shared" si="22"/>
        <v>66925.73657934734</v>
      </c>
      <c r="N81" s="29">
        <f t="shared" si="23"/>
        <v>4649.038505318</v>
      </c>
      <c r="O81" s="29">
        <f t="shared" si="24"/>
        <v>69980.263816892</v>
      </c>
    </row>
    <row r="82" spans="1:15" ht="15">
      <c r="A82" s="12" t="s">
        <v>66</v>
      </c>
      <c r="B82" s="47">
        <v>0</v>
      </c>
      <c r="C82" s="47">
        <v>6.9E-05</v>
      </c>
      <c r="D82" s="33">
        <f t="shared" si="25"/>
        <v>0</v>
      </c>
      <c r="E82" s="32">
        <f t="shared" si="19"/>
        <v>18928.4284155</v>
      </c>
      <c r="F82" s="29">
        <f t="shared" si="26"/>
        <v>0</v>
      </c>
      <c r="G82" s="29">
        <f t="shared" si="27"/>
        <v>15015.509388762002</v>
      </c>
      <c r="H82" s="33">
        <f t="shared" si="28"/>
        <v>0</v>
      </c>
      <c r="I82" s="33">
        <f t="shared" si="29"/>
        <v>15114.094784136001</v>
      </c>
      <c r="J82" s="29">
        <f t="shared" si="20"/>
        <v>0</v>
      </c>
      <c r="K82" s="29">
        <f t="shared" si="18"/>
        <v>19739.462150124</v>
      </c>
      <c r="L82" s="33">
        <f t="shared" si="21"/>
        <v>0</v>
      </c>
      <c r="M82" s="33">
        <f t="shared" si="22"/>
        <v>16146.418964947436</v>
      </c>
      <c r="N82" s="29">
        <f t="shared" si="23"/>
        <v>0</v>
      </c>
      <c r="O82" s="29">
        <f t="shared" si="24"/>
        <v>16883.350361417997</v>
      </c>
    </row>
    <row r="83" spans="1:15" ht="15">
      <c r="A83" s="12" t="s">
        <v>67</v>
      </c>
      <c r="B83" s="47">
        <v>0.000404</v>
      </c>
      <c r="C83" s="47">
        <v>0</v>
      </c>
      <c r="D83" s="33">
        <f t="shared" si="25"/>
        <v>110827.319998</v>
      </c>
      <c r="E83" s="32">
        <f t="shared" si="19"/>
        <v>0</v>
      </c>
      <c r="F83" s="29">
        <f t="shared" si="26"/>
        <v>87916.89555159202</v>
      </c>
      <c r="G83" s="29">
        <f t="shared" si="27"/>
        <v>0</v>
      </c>
      <c r="H83" s="33">
        <f t="shared" si="28"/>
        <v>88494.12018537601</v>
      </c>
      <c r="I83" s="33">
        <f t="shared" si="29"/>
        <v>0</v>
      </c>
      <c r="J83" s="29">
        <f t="shared" si="20"/>
        <v>115575.98128478401</v>
      </c>
      <c r="K83" s="29">
        <f t="shared" si="18"/>
        <v>0</v>
      </c>
      <c r="L83" s="33">
        <f t="shared" si="21"/>
        <v>94538.45307012701</v>
      </c>
      <c r="M83" s="33">
        <f t="shared" si="22"/>
        <v>0</v>
      </c>
      <c r="N83" s="29">
        <f t="shared" si="23"/>
        <v>98853.239797288</v>
      </c>
      <c r="O83" s="29">
        <f t="shared" si="24"/>
        <v>0</v>
      </c>
    </row>
    <row r="84" spans="1:15" ht="15">
      <c r="A84" s="12" t="s">
        <v>68</v>
      </c>
      <c r="B84" s="47">
        <v>0</v>
      </c>
      <c r="C84" s="47">
        <v>2.8E-05</v>
      </c>
      <c r="D84" s="33">
        <f t="shared" si="25"/>
        <v>0</v>
      </c>
      <c r="E84" s="32">
        <f t="shared" si="19"/>
        <v>7681.101386</v>
      </c>
      <c r="F84" s="29">
        <f t="shared" si="26"/>
        <v>0</v>
      </c>
      <c r="G84" s="29">
        <f t="shared" si="27"/>
        <v>6093.250186744001</v>
      </c>
      <c r="H84" s="33">
        <f t="shared" si="28"/>
        <v>0</v>
      </c>
      <c r="I84" s="33">
        <f t="shared" si="29"/>
        <v>6133.255854432001</v>
      </c>
      <c r="J84" s="29">
        <f t="shared" si="20"/>
        <v>0</v>
      </c>
      <c r="K84" s="29">
        <f t="shared" si="18"/>
        <v>8010.216524688</v>
      </c>
      <c r="L84" s="33">
        <f t="shared" si="21"/>
        <v>0</v>
      </c>
      <c r="M84" s="33">
        <f t="shared" si="22"/>
        <v>6552.170014761278</v>
      </c>
      <c r="N84" s="29">
        <f t="shared" si="23"/>
        <v>0</v>
      </c>
      <c r="O84" s="29">
        <f t="shared" si="24"/>
        <v>6851.214639415999</v>
      </c>
    </row>
    <row r="85" spans="1:15" ht="15">
      <c r="A85" s="12" t="s">
        <v>69</v>
      </c>
      <c r="B85" s="47">
        <v>0.00016199999999999998</v>
      </c>
      <c r="C85" s="47">
        <v>0.00038100000000000005</v>
      </c>
      <c r="D85" s="33">
        <f t="shared" si="25"/>
        <v>44440.658018999995</v>
      </c>
      <c r="E85" s="32">
        <f t="shared" si="19"/>
        <v>104517.84385950002</v>
      </c>
      <c r="F85" s="29">
        <f t="shared" si="26"/>
        <v>35253.804651876</v>
      </c>
      <c r="G85" s="29">
        <f t="shared" si="27"/>
        <v>82911.72575533803</v>
      </c>
      <c r="H85" s="33">
        <f t="shared" si="28"/>
        <v>35485.266014928</v>
      </c>
      <c r="I85" s="33">
        <f t="shared" si="29"/>
        <v>83456.08859066402</v>
      </c>
      <c r="J85" s="29">
        <f t="shared" si="20"/>
        <v>46344.824178552</v>
      </c>
      <c r="K85" s="29">
        <f t="shared" si="18"/>
        <v>108996.16056807603</v>
      </c>
      <c r="L85" s="33">
        <f t="shared" si="21"/>
        <v>37908.98365683311</v>
      </c>
      <c r="M85" s="33">
        <f t="shared" si="22"/>
        <v>89156.31341514456</v>
      </c>
      <c r="N85" s="29">
        <f t="shared" si="23"/>
        <v>39639.17041376399</v>
      </c>
      <c r="O85" s="29">
        <f t="shared" si="24"/>
        <v>93225.456343482</v>
      </c>
    </row>
    <row r="86" spans="1:15" ht="15">
      <c r="A86" s="12" t="s">
        <v>70</v>
      </c>
      <c r="B86" s="47">
        <v>0</v>
      </c>
      <c r="C86" s="47">
        <v>0</v>
      </c>
      <c r="D86" s="33">
        <f t="shared" si="25"/>
        <v>0</v>
      </c>
      <c r="E86" s="32">
        <f t="shared" si="19"/>
        <v>0</v>
      </c>
      <c r="F86" s="29">
        <f t="shared" si="26"/>
        <v>0</v>
      </c>
      <c r="G86" s="29">
        <f t="shared" si="27"/>
        <v>0</v>
      </c>
      <c r="H86" s="33">
        <f t="shared" si="28"/>
        <v>0</v>
      </c>
      <c r="I86" s="33">
        <f t="shared" si="29"/>
        <v>0</v>
      </c>
      <c r="J86" s="29">
        <f t="shared" si="20"/>
        <v>0</v>
      </c>
      <c r="K86" s="29">
        <f t="shared" si="18"/>
        <v>0</v>
      </c>
      <c r="L86" s="33">
        <f t="shared" si="21"/>
        <v>0</v>
      </c>
      <c r="M86" s="33">
        <f t="shared" si="22"/>
        <v>0</v>
      </c>
      <c r="N86" s="29">
        <f t="shared" si="23"/>
        <v>0</v>
      </c>
      <c r="O86" s="29">
        <f t="shared" si="24"/>
        <v>0</v>
      </c>
    </row>
    <row r="87" spans="1:15" ht="15">
      <c r="A87" s="12" t="s">
        <v>171</v>
      </c>
      <c r="B87" s="47">
        <v>7E-06</v>
      </c>
      <c r="C87" s="47">
        <v>0</v>
      </c>
      <c r="D87" s="33">
        <f t="shared" si="25"/>
        <v>1920.2753465</v>
      </c>
      <c r="E87" s="32">
        <f t="shared" si="19"/>
        <v>0</v>
      </c>
      <c r="F87" s="29">
        <f t="shared" si="26"/>
        <v>1523.3125466860004</v>
      </c>
      <c r="G87" s="29">
        <f t="shared" si="27"/>
        <v>0</v>
      </c>
      <c r="H87" s="33">
        <f t="shared" si="28"/>
        <v>1533.3139636080002</v>
      </c>
      <c r="I87" s="33">
        <f t="shared" si="29"/>
        <v>0</v>
      </c>
      <c r="J87" s="29">
        <f t="shared" si="20"/>
        <v>2002.554131172</v>
      </c>
      <c r="K87" s="29">
        <f t="shared" si="18"/>
        <v>0</v>
      </c>
      <c r="L87" s="33">
        <f t="shared" si="21"/>
        <v>1638.0425036903196</v>
      </c>
      <c r="M87" s="33">
        <f t="shared" si="22"/>
        <v>0</v>
      </c>
      <c r="N87" s="29">
        <f t="shared" si="23"/>
        <v>1712.8036598539998</v>
      </c>
      <c r="O87" s="29">
        <f t="shared" si="24"/>
        <v>0</v>
      </c>
    </row>
    <row r="88" spans="1:15" ht="15">
      <c r="A88" s="12" t="s">
        <v>71</v>
      </c>
      <c r="B88" s="47">
        <v>0</v>
      </c>
      <c r="C88" s="47">
        <v>0</v>
      </c>
      <c r="D88" s="33">
        <f t="shared" si="25"/>
        <v>0</v>
      </c>
      <c r="E88" s="32">
        <f t="shared" si="19"/>
        <v>0</v>
      </c>
      <c r="F88" s="29">
        <f t="shared" si="26"/>
        <v>0</v>
      </c>
      <c r="G88" s="29">
        <f t="shared" si="27"/>
        <v>0</v>
      </c>
      <c r="H88" s="33">
        <f t="shared" si="28"/>
        <v>0</v>
      </c>
      <c r="I88" s="33">
        <f t="shared" si="29"/>
        <v>0</v>
      </c>
      <c r="J88" s="29">
        <f t="shared" si="20"/>
        <v>0</v>
      </c>
      <c r="K88" s="29">
        <f t="shared" si="18"/>
        <v>0</v>
      </c>
      <c r="L88" s="33">
        <f t="shared" si="21"/>
        <v>0</v>
      </c>
      <c r="M88" s="33">
        <f t="shared" si="22"/>
        <v>0</v>
      </c>
      <c r="N88" s="29">
        <f t="shared" si="23"/>
        <v>0</v>
      </c>
      <c r="O88" s="29">
        <f t="shared" si="24"/>
        <v>0</v>
      </c>
    </row>
    <row r="89" spans="1:15" ht="15">
      <c r="A89" s="12" t="s">
        <v>72</v>
      </c>
      <c r="B89" s="47">
        <v>0.000161</v>
      </c>
      <c r="C89" s="47">
        <v>3.8E-05</v>
      </c>
      <c r="D89" s="33">
        <f t="shared" si="25"/>
        <v>44166.3329695</v>
      </c>
      <c r="E89" s="32">
        <f t="shared" si="19"/>
        <v>10424.351881</v>
      </c>
      <c r="F89" s="29">
        <f t="shared" si="26"/>
        <v>35036.18857377801</v>
      </c>
      <c r="G89" s="29">
        <f t="shared" si="27"/>
        <v>8269.410967724003</v>
      </c>
      <c r="H89" s="33">
        <f t="shared" si="28"/>
        <v>35266.22116298401</v>
      </c>
      <c r="I89" s="33">
        <f t="shared" si="29"/>
        <v>8323.704373872002</v>
      </c>
      <c r="J89" s="29">
        <f t="shared" si="20"/>
        <v>46058.745016956</v>
      </c>
      <c r="K89" s="29">
        <f t="shared" si="18"/>
        <v>10871.008140648</v>
      </c>
      <c r="L89" s="33">
        <f t="shared" si="21"/>
        <v>37674.97758487735</v>
      </c>
      <c r="M89" s="33">
        <f t="shared" si="22"/>
        <v>8892.230734318879</v>
      </c>
      <c r="N89" s="29">
        <f t="shared" si="23"/>
        <v>39394.484176642</v>
      </c>
      <c r="O89" s="29">
        <f t="shared" si="24"/>
        <v>9298.077010636</v>
      </c>
    </row>
    <row r="90" spans="1:15" ht="15">
      <c r="A90" s="12" t="s">
        <v>73</v>
      </c>
      <c r="B90" s="47">
        <v>0.00017999999999999998</v>
      </c>
      <c r="C90" s="47">
        <v>0</v>
      </c>
      <c r="D90" s="33">
        <f t="shared" si="25"/>
        <v>49378.50891</v>
      </c>
      <c r="E90" s="32">
        <f t="shared" si="19"/>
        <v>0</v>
      </c>
      <c r="F90" s="29">
        <f t="shared" si="26"/>
        <v>39170.894057640005</v>
      </c>
      <c r="G90" s="29">
        <f t="shared" si="27"/>
        <v>0</v>
      </c>
      <c r="H90" s="33">
        <f t="shared" si="28"/>
        <v>39428.07334992</v>
      </c>
      <c r="I90" s="33">
        <f t="shared" si="29"/>
        <v>0</v>
      </c>
      <c r="J90" s="29">
        <f t="shared" si="20"/>
        <v>51494.24908728</v>
      </c>
      <c r="K90" s="29">
        <f t="shared" si="18"/>
        <v>0</v>
      </c>
      <c r="L90" s="33">
        <f t="shared" si="21"/>
        <v>42121.092952036786</v>
      </c>
      <c r="M90" s="33">
        <f t="shared" si="22"/>
        <v>0</v>
      </c>
      <c r="N90" s="29">
        <f t="shared" si="23"/>
        <v>44043.52268195999</v>
      </c>
      <c r="O90" s="29">
        <f t="shared" si="24"/>
        <v>0</v>
      </c>
    </row>
    <row r="91" spans="1:15" ht="15">
      <c r="A91" s="12" t="s">
        <v>74</v>
      </c>
      <c r="B91" s="47">
        <v>0</v>
      </c>
      <c r="C91" s="47">
        <v>0</v>
      </c>
      <c r="D91" s="33">
        <f t="shared" si="25"/>
        <v>0</v>
      </c>
      <c r="E91" s="32">
        <f t="shared" si="19"/>
        <v>0</v>
      </c>
      <c r="F91" s="29">
        <f t="shared" si="26"/>
        <v>0</v>
      </c>
      <c r="G91" s="29">
        <f t="shared" si="27"/>
        <v>0</v>
      </c>
      <c r="H91" s="33">
        <f t="shared" si="28"/>
        <v>0</v>
      </c>
      <c r="I91" s="33">
        <f t="shared" si="29"/>
        <v>0</v>
      </c>
      <c r="J91" s="29">
        <f t="shared" si="20"/>
        <v>0</v>
      </c>
      <c r="K91" s="29">
        <f t="shared" si="18"/>
        <v>0</v>
      </c>
      <c r="L91" s="33">
        <f t="shared" si="21"/>
        <v>0</v>
      </c>
      <c r="M91" s="33">
        <f t="shared" si="22"/>
        <v>0</v>
      </c>
      <c r="N91" s="29">
        <f t="shared" si="23"/>
        <v>0</v>
      </c>
      <c r="O91" s="29">
        <f t="shared" si="24"/>
        <v>0</v>
      </c>
    </row>
    <row r="92" spans="1:15" ht="15">
      <c r="A92" s="12" t="s">
        <v>75</v>
      </c>
      <c r="B92" s="47">
        <v>0</v>
      </c>
      <c r="C92" s="47">
        <v>0</v>
      </c>
      <c r="D92" s="33">
        <f t="shared" si="25"/>
        <v>0</v>
      </c>
      <c r="E92" s="32">
        <f t="shared" si="19"/>
        <v>0</v>
      </c>
      <c r="F92" s="29">
        <f t="shared" si="26"/>
        <v>0</v>
      </c>
      <c r="G92" s="29">
        <f t="shared" si="27"/>
        <v>0</v>
      </c>
      <c r="H92" s="33">
        <f t="shared" si="28"/>
        <v>0</v>
      </c>
      <c r="I92" s="33">
        <f t="shared" si="29"/>
        <v>0</v>
      </c>
      <c r="J92" s="29">
        <f t="shared" si="20"/>
        <v>0</v>
      </c>
      <c r="K92" s="29">
        <f t="shared" si="18"/>
        <v>0</v>
      </c>
      <c r="L92" s="33">
        <f t="shared" si="21"/>
        <v>0</v>
      </c>
      <c r="M92" s="33">
        <f t="shared" si="22"/>
        <v>0</v>
      </c>
      <c r="N92" s="29">
        <f t="shared" si="23"/>
        <v>0</v>
      </c>
      <c r="O92" s="29">
        <f t="shared" si="24"/>
        <v>0</v>
      </c>
    </row>
    <row r="93" spans="1:15" ht="15">
      <c r="A93" s="12" t="s">
        <v>172</v>
      </c>
      <c r="B93" s="47">
        <v>0.000996</v>
      </c>
      <c r="C93" s="47">
        <v>0</v>
      </c>
      <c r="D93" s="33">
        <f t="shared" si="25"/>
        <v>273227.749302</v>
      </c>
      <c r="E93" s="32">
        <f t="shared" si="19"/>
        <v>0</v>
      </c>
      <c r="F93" s="29">
        <f t="shared" si="26"/>
        <v>216745.61378560803</v>
      </c>
      <c r="G93" s="29">
        <f t="shared" si="27"/>
        <v>0</v>
      </c>
      <c r="H93" s="33">
        <f t="shared" si="28"/>
        <v>218168.672536224</v>
      </c>
      <c r="I93" s="33">
        <f t="shared" si="29"/>
        <v>0</v>
      </c>
      <c r="J93" s="29">
        <f t="shared" si="20"/>
        <v>284934.844949616</v>
      </c>
      <c r="K93" s="29">
        <f t="shared" si="18"/>
        <v>0</v>
      </c>
      <c r="L93" s="33">
        <f t="shared" si="21"/>
        <v>233070.0476679369</v>
      </c>
      <c r="M93" s="33">
        <f t="shared" si="22"/>
        <v>0</v>
      </c>
      <c r="N93" s="29">
        <f t="shared" si="23"/>
        <v>243707.49217351197</v>
      </c>
      <c r="O93" s="29">
        <f t="shared" si="24"/>
        <v>0</v>
      </c>
    </row>
    <row r="94" spans="1:15" ht="15">
      <c r="A94" s="12" t="s">
        <v>173</v>
      </c>
      <c r="B94" s="47">
        <v>0</v>
      </c>
      <c r="C94" s="47">
        <v>0</v>
      </c>
      <c r="D94" s="33">
        <f t="shared" si="25"/>
        <v>0</v>
      </c>
      <c r="E94" s="32">
        <f t="shared" si="19"/>
        <v>0</v>
      </c>
      <c r="F94" s="29">
        <f t="shared" si="26"/>
        <v>0</v>
      </c>
      <c r="G94" s="29">
        <f t="shared" si="27"/>
        <v>0</v>
      </c>
      <c r="H94" s="33">
        <f t="shared" si="28"/>
        <v>0</v>
      </c>
      <c r="I94" s="33">
        <f t="shared" si="29"/>
        <v>0</v>
      </c>
      <c r="J94" s="29">
        <f t="shared" si="20"/>
        <v>0</v>
      </c>
      <c r="K94" s="29">
        <f t="shared" si="18"/>
        <v>0</v>
      </c>
      <c r="L94" s="33">
        <f t="shared" si="21"/>
        <v>0</v>
      </c>
      <c r="M94" s="33">
        <f t="shared" si="22"/>
        <v>0</v>
      </c>
      <c r="N94" s="29">
        <f t="shared" si="23"/>
        <v>0</v>
      </c>
      <c r="O94" s="29">
        <f t="shared" si="24"/>
        <v>0</v>
      </c>
    </row>
    <row r="95" spans="1:15" ht="15">
      <c r="A95" s="12" t="s">
        <v>76</v>
      </c>
      <c r="B95" s="47">
        <v>0</v>
      </c>
      <c r="C95" s="47">
        <v>0</v>
      </c>
      <c r="D95" s="33">
        <f t="shared" si="25"/>
        <v>0</v>
      </c>
      <c r="E95" s="32">
        <f t="shared" si="19"/>
        <v>0</v>
      </c>
      <c r="F95" s="29">
        <f t="shared" si="26"/>
        <v>0</v>
      </c>
      <c r="G95" s="29">
        <f t="shared" si="27"/>
        <v>0</v>
      </c>
      <c r="H95" s="33">
        <f t="shared" si="28"/>
        <v>0</v>
      </c>
      <c r="I95" s="33">
        <f t="shared" si="29"/>
        <v>0</v>
      </c>
      <c r="J95" s="29">
        <f t="shared" si="20"/>
        <v>0</v>
      </c>
      <c r="K95" s="29">
        <f t="shared" si="18"/>
        <v>0</v>
      </c>
      <c r="L95" s="33">
        <f t="shared" si="21"/>
        <v>0</v>
      </c>
      <c r="M95" s="33">
        <f t="shared" si="22"/>
        <v>0</v>
      </c>
      <c r="N95" s="29">
        <f t="shared" si="23"/>
        <v>0</v>
      </c>
      <c r="O95" s="29">
        <f t="shared" si="24"/>
        <v>0</v>
      </c>
    </row>
    <row r="96" spans="1:15" ht="15">
      <c r="A96" s="12" t="s">
        <v>77</v>
      </c>
      <c r="B96" s="47">
        <v>0.000956</v>
      </c>
      <c r="C96" s="47">
        <v>8.9E-05</v>
      </c>
      <c r="D96" s="33">
        <f t="shared" si="25"/>
        <v>262254.747322</v>
      </c>
      <c r="E96" s="32">
        <f t="shared" si="19"/>
        <v>24414.9294055</v>
      </c>
      <c r="F96" s="29">
        <f t="shared" si="26"/>
        <v>208040.97066168804</v>
      </c>
      <c r="G96" s="29">
        <f t="shared" si="27"/>
        <v>19367.830950722004</v>
      </c>
      <c r="H96" s="33">
        <f t="shared" si="28"/>
        <v>209406.87845846405</v>
      </c>
      <c r="I96" s="33">
        <f t="shared" si="29"/>
        <v>19494.991823016004</v>
      </c>
      <c r="J96" s="29">
        <f t="shared" si="20"/>
        <v>273491.678485776</v>
      </c>
      <c r="K96" s="29">
        <f t="shared" si="18"/>
        <v>25461.045382044</v>
      </c>
      <c r="L96" s="33">
        <f t="shared" si="21"/>
        <v>223709.8047897065</v>
      </c>
      <c r="M96" s="33">
        <f t="shared" si="22"/>
        <v>20826.540404062634</v>
      </c>
      <c r="N96" s="29">
        <f t="shared" si="23"/>
        <v>233920.04268863198</v>
      </c>
      <c r="O96" s="29">
        <f t="shared" si="24"/>
        <v>21777.075103858</v>
      </c>
    </row>
    <row r="97" spans="1:15" ht="15">
      <c r="A97" s="12" t="s">
        <v>78</v>
      </c>
      <c r="B97" s="47">
        <v>0</v>
      </c>
      <c r="C97" s="47">
        <v>0</v>
      </c>
      <c r="D97" s="33">
        <f t="shared" si="25"/>
        <v>0</v>
      </c>
      <c r="E97" s="32">
        <f t="shared" si="19"/>
        <v>0</v>
      </c>
      <c r="F97" s="29">
        <f t="shared" si="26"/>
        <v>0</v>
      </c>
      <c r="G97" s="29">
        <f t="shared" si="27"/>
        <v>0</v>
      </c>
      <c r="H97" s="33">
        <f t="shared" si="28"/>
        <v>0</v>
      </c>
      <c r="I97" s="33">
        <f t="shared" si="29"/>
        <v>0</v>
      </c>
      <c r="J97" s="29">
        <f t="shared" si="20"/>
        <v>0</v>
      </c>
      <c r="K97" s="29">
        <f t="shared" si="18"/>
        <v>0</v>
      </c>
      <c r="L97" s="33">
        <f t="shared" si="21"/>
        <v>0</v>
      </c>
      <c r="M97" s="33">
        <f t="shared" si="22"/>
        <v>0</v>
      </c>
      <c r="N97" s="29">
        <f t="shared" si="23"/>
        <v>0</v>
      </c>
      <c r="O97" s="29">
        <f t="shared" si="24"/>
        <v>0</v>
      </c>
    </row>
    <row r="98" spans="1:15" ht="15">
      <c r="A98" s="21" t="s">
        <v>174</v>
      </c>
      <c r="B98" s="47">
        <v>0.00012</v>
      </c>
      <c r="C98" s="47">
        <v>0.002408</v>
      </c>
      <c r="D98" s="33">
        <f t="shared" si="25"/>
        <v>32919.00594</v>
      </c>
      <c r="E98" s="32">
        <f t="shared" si="19"/>
        <v>660574.719196</v>
      </c>
      <c r="F98" s="29">
        <f t="shared" si="26"/>
        <v>26113.929371760005</v>
      </c>
      <c r="G98" s="29">
        <f t="shared" si="27"/>
        <v>524019.5160599841</v>
      </c>
      <c r="H98" s="33">
        <f t="shared" si="28"/>
        <v>26285.382233280005</v>
      </c>
      <c r="I98" s="33">
        <f t="shared" si="29"/>
        <v>527460.0034811521</v>
      </c>
      <c r="J98" s="29">
        <f t="shared" si="20"/>
        <v>34329.49939152</v>
      </c>
      <c r="K98" s="29">
        <f t="shared" si="18"/>
        <v>688878.621123168</v>
      </c>
      <c r="L98" s="33">
        <f t="shared" si="21"/>
        <v>28080.728634691193</v>
      </c>
      <c r="M98" s="33">
        <f t="shared" si="22"/>
        <v>563486.62126947</v>
      </c>
      <c r="N98" s="29">
        <f t="shared" si="23"/>
        <v>29362.34845464</v>
      </c>
      <c r="O98" s="29">
        <f t="shared" si="24"/>
        <v>589204.458989776</v>
      </c>
    </row>
    <row r="99" spans="1:15" ht="15">
      <c r="A99" s="12" t="s">
        <v>79</v>
      </c>
      <c r="B99" s="47">
        <v>0.000196</v>
      </c>
      <c r="C99" s="47">
        <v>0</v>
      </c>
      <c r="D99" s="33">
        <f t="shared" si="25"/>
        <v>53767.709702</v>
      </c>
      <c r="E99" s="32">
        <f t="shared" si="19"/>
        <v>0</v>
      </c>
      <c r="F99" s="29">
        <f t="shared" si="26"/>
        <v>42652.75130720801</v>
      </c>
      <c r="G99" s="29">
        <f t="shared" si="27"/>
        <v>0</v>
      </c>
      <c r="H99" s="33">
        <f t="shared" si="28"/>
        <v>42932.79098102401</v>
      </c>
      <c r="I99" s="33">
        <f t="shared" si="29"/>
        <v>0</v>
      </c>
      <c r="J99" s="29">
        <f t="shared" si="20"/>
        <v>56071.515672816</v>
      </c>
      <c r="K99" s="29">
        <f t="shared" si="18"/>
        <v>0</v>
      </c>
      <c r="L99" s="33">
        <f t="shared" si="21"/>
        <v>45865.19010332895</v>
      </c>
      <c r="M99" s="33">
        <f t="shared" si="22"/>
        <v>0</v>
      </c>
      <c r="N99" s="29">
        <f t="shared" si="23"/>
        <v>47958.50247591199</v>
      </c>
      <c r="O99" s="29">
        <f t="shared" si="24"/>
        <v>0</v>
      </c>
    </row>
    <row r="100" spans="1:15" ht="15">
      <c r="A100" s="12" t="s">
        <v>80</v>
      </c>
      <c r="B100" s="47">
        <v>0</v>
      </c>
      <c r="C100" s="47">
        <v>0</v>
      </c>
      <c r="D100" s="33">
        <f t="shared" si="25"/>
        <v>0</v>
      </c>
      <c r="E100" s="32">
        <f t="shared" si="19"/>
        <v>0</v>
      </c>
      <c r="F100" s="29">
        <f t="shared" si="26"/>
        <v>0</v>
      </c>
      <c r="G100" s="29">
        <f t="shared" si="27"/>
        <v>0</v>
      </c>
      <c r="H100" s="33">
        <f t="shared" si="28"/>
        <v>0</v>
      </c>
      <c r="I100" s="33">
        <f t="shared" si="29"/>
        <v>0</v>
      </c>
      <c r="J100" s="29">
        <f t="shared" si="20"/>
        <v>0</v>
      </c>
      <c r="K100" s="29">
        <f t="shared" si="18"/>
        <v>0</v>
      </c>
      <c r="L100" s="33">
        <f t="shared" si="21"/>
        <v>0</v>
      </c>
      <c r="M100" s="33">
        <f t="shared" si="22"/>
        <v>0</v>
      </c>
      <c r="N100" s="29">
        <f t="shared" si="23"/>
        <v>0</v>
      </c>
      <c r="O100" s="29">
        <f t="shared" si="24"/>
        <v>0</v>
      </c>
    </row>
    <row r="101" spans="1:15" ht="15">
      <c r="A101" s="12" t="s">
        <v>81</v>
      </c>
      <c r="B101" s="47">
        <v>0</v>
      </c>
      <c r="C101" s="47">
        <v>0</v>
      </c>
      <c r="D101" s="33">
        <f t="shared" si="25"/>
        <v>0</v>
      </c>
      <c r="E101" s="32">
        <f t="shared" si="19"/>
        <v>0</v>
      </c>
      <c r="F101" s="29">
        <f t="shared" si="26"/>
        <v>0</v>
      </c>
      <c r="G101" s="29">
        <f t="shared" si="27"/>
        <v>0</v>
      </c>
      <c r="H101" s="33">
        <f t="shared" si="28"/>
        <v>0</v>
      </c>
      <c r="I101" s="33">
        <f t="shared" si="29"/>
        <v>0</v>
      </c>
      <c r="J101" s="29">
        <f t="shared" si="20"/>
        <v>0</v>
      </c>
      <c r="K101" s="29">
        <f t="shared" si="18"/>
        <v>0</v>
      </c>
      <c r="L101" s="33">
        <f t="shared" si="21"/>
        <v>0</v>
      </c>
      <c r="M101" s="33">
        <f t="shared" si="22"/>
        <v>0</v>
      </c>
      <c r="N101" s="29">
        <f t="shared" si="23"/>
        <v>0</v>
      </c>
      <c r="O101" s="29">
        <f t="shared" si="24"/>
        <v>0</v>
      </c>
    </row>
    <row r="102" spans="1:15" ht="15">
      <c r="A102" s="12" t="s">
        <v>175</v>
      </c>
      <c r="B102" s="47">
        <v>0</v>
      </c>
      <c r="C102" s="47">
        <v>0</v>
      </c>
      <c r="D102" s="33">
        <f t="shared" si="25"/>
        <v>0</v>
      </c>
      <c r="E102" s="32">
        <f t="shared" si="19"/>
        <v>0</v>
      </c>
      <c r="F102" s="29">
        <f t="shared" si="26"/>
        <v>0</v>
      </c>
      <c r="G102" s="29">
        <f t="shared" si="27"/>
        <v>0</v>
      </c>
      <c r="H102" s="33">
        <f t="shared" si="28"/>
        <v>0</v>
      </c>
      <c r="I102" s="33">
        <f t="shared" si="29"/>
        <v>0</v>
      </c>
      <c r="J102" s="29">
        <f t="shared" si="20"/>
        <v>0</v>
      </c>
      <c r="K102" s="29">
        <f t="shared" si="18"/>
        <v>0</v>
      </c>
      <c r="L102" s="33">
        <f t="shared" si="21"/>
        <v>0</v>
      </c>
      <c r="M102" s="33">
        <f t="shared" si="22"/>
        <v>0</v>
      </c>
      <c r="N102" s="29">
        <f t="shared" si="23"/>
        <v>0</v>
      </c>
      <c r="O102" s="29">
        <f t="shared" si="24"/>
        <v>0</v>
      </c>
    </row>
    <row r="103" spans="1:15" ht="15">
      <c r="A103" s="12" t="s">
        <v>176</v>
      </c>
      <c r="B103" s="47">
        <v>0</v>
      </c>
      <c r="C103" s="47">
        <v>0</v>
      </c>
      <c r="D103" s="33">
        <f t="shared" si="25"/>
        <v>0</v>
      </c>
      <c r="E103" s="32">
        <f t="shared" si="19"/>
        <v>0</v>
      </c>
      <c r="F103" s="29">
        <f t="shared" si="26"/>
        <v>0</v>
      </c>
      <c r="G103" s="29">
        <f t="shared" si="27"/>
        <v>0</v>
      </c>
      <c r="H103" s="33">
        <f t="shared" si="28"/>
        <v>0</v>
      </c>
      <c r="I103" s="33">
        <f t="shared" si="29"/>
        <v>0</v>
      </c>
      <c r="J103" s="29">
        <f t="shared" si="20"/>
        <v>0</v>
      </c>
      <c r="K103" s="29">
        <f t="shared" si="18"/>
        <v>0</v>
      </c>
      <c r="L103" s="33">
        <f t="shared" si="21"/>
        <v>0</v>
      </c>
      <c r="M103" s="33">
        <f t="shared" si="22"/>
        <v>0</v>
      </c>
      <c r="N103" s="29">
        <f t="shared" si="23"/>
        <v>0</v>
      </c>
      <c r="O103" s="29">
        <f t="shared" si="24"/>
        <v>0</v>
      </c>
    </row>
    <row r="104" spans="1:15" ht="15">
      <c r="A104" s="12" t="s">
        <v>82</v>
      </c>
      <c r="B104" s="47">
        <v>0</v>
      </c>
      <c r="C104" s="47">
        <v>4E-05</v>
      </c>
      <c r="D104" s="33">
        <f t="shared" si="25"/>
        <v>0</v>
      </c>
      <c r="E104" s="32">
        <f t="shared" si="19"/>
        <v>10973.001980000001</v>
      </c>
      <c r="F104" s="29">
        <f t="shared" si="26"/>
        <v>0</v>
      </c>
      <c r="G104" s="29">
        <f t="shared" si="27"/>
        <v>8704.643123920003</v>
      </c>
      <c r="H104" s="33">
        <f t="shared" si="28"/>
        <v>0</v>
      </c>
      <c r="I104" s="33">
        <f t="shared" si="29"/>
        <v>8761.794077760002</v>
      </c>
      <c r="J104" s="29">
        <f t="shared" si="20"/>
        <v>0</v>
      </c>
      <c r="K104" s="29">
        <f t="shared" si="18"/>
        <v>11443.166463840002</v>
      </c>
      <c r="L104" s="33">
        <f t="shared" si="21"/>
        <v>0</v>
      </c>
      <c r="M104" s="33">
        <f t="shared" si="22"/>
        <v>9360.242878230398</v>
      </c>
      <c r="N104" s="29">
        <f t="shared" si="23"/>
        <v>0</v>
      </c>
      <c r="O104" s="29">
        <f t="shared" si="24"/>
        <v>9787.44948488</v>
      </c>
    </row>
    <row r="105" spans="1:15" ht="15">
      <c r="A105" s="12" t="s">
        <v>83</v>
      </c>
      <c r="B105" s="47">
        <v>0</v>
      </c>
      <c r="C105" s="47">
        <v>0</v>
      </c>
      <c r="D105" s="33">
        <f t="shared" si="25"/>
        <v>0</v>
      </c>
      <c r="E105" s="32">
        <f t="shared" si="19"/>
        <v>0</v>
      </c>
      <c r="F105" s="29">
        <f t="shared" si="26"/>
        <v>0</v>
      </c>
      <c r="G105" s="29">
        <f t="shared" si="27"/>
        <v>0</v>
      </c>
      <c r="H105" s="33">
        <f t="shared" si="28"/>
        <v>0</v>
      </c>
      <c r="I105" s="33">
        <f t="shared" si="29"/>
        <v>0</v>
      </c>
      <c r="J105" s="29">
        <f t="shared" si="20"/>
        <v>0</v>
      </c>
      <c r="K105" s="29">
        <f t="shared" si="18"/>
        <v>0</v>
      </c>
      <c r="L105" s="33">
        <f t="shared" si="21"/>
        <v>0</v>
      </c>
      <c r="M105" s="33">
        <f t="shared" si="22"/>
        <v>0</v>
      </c>
      <c r="N105" s="29">
        <f t="shared" si="23"/>
        <v>0</v>
      </c>
      <c r="O105" s="29">
        <f t="shared" si="24"/>
        <v>0</v>
      </c>
    </row>
    <row r="106" spans="1:15" ht="15">
      <c r="A106" s="12" t="s">
        <v>84</v>
      </c>
      <c r="B106" s="47">
        <v>0</v>
      </c>
      <c r="C106" s="47">
        <v>5.4000000000000005E-05</v>
      </c>
      <c r="D106" s="33">
        <f t="shared" si="25"/>
        <v>0</v>
      </c>
      <c r="E106" s="32">
        <f t="shared" si="19"/>
        <v>14813.552673000002</v>
      </c>
      <c r="F106" s="29">
        <f t="shared" si="26"/>
        <v>0</v>
      </c>
      <c r="G106" s="29">
        <f t="shared" si="27"/>
        <v>11751.268217292003</v>
      </c>
      <c r="H106" s="33">
        <f t="shared" si="28"/>
        <v>0</v>
      </c>
      <c r="I106" s="33">
        <f t="shared" si="29"/>
        <v>11828.422004976002</v>
      </c>
      <c r="J106" s="29">
        <f t="shared" si="20"/>
        <v>0</v>
      </c>
      <c r="K106" s="29">
        <f t="shared" si="18"/>
        <v>15448.274726184001</v>
      </c>
      <c r="L106" s="33">
        <f t="shared" si="21"/>
        <v>0</v>
      </c>
      <c r="M106" s="33">
        <f t="shared" si="22"/>
        <v>12636.327885611037</v>
      </c>
      <c r="N106" s="29">
        <f t="shared" si="23"/>
        <v>0</v>
      </c>
      <c r="O106" s="29">
        <f t="shared" si="24"/>
        <v>13213.056804588</v>
      </c>
    </row>
    <row r="107" spans="1:15" ht="15">
      <c r="A107" s="12" t="s">
        <v>85</v>
      </c>
      <c r="B107" s="47">
        <v>0</v>
      </c>
      <c r="C107" s="47">
        <v>0</v>
      </c>
      <c r="D107" s="33">
        <f t="shared" si="25"/>
        <v>0</v>
      </c>
      <c r="E107" s="32">
        <f t="shared" si="19"/>
        <v>0</v>
      </c>
      <c r="F107" s="29">
        <f t="shared" si="26"/>
        <v>0</v>
      </c>
      <c r="G107" s="29">
        <f t="shared" si="27"/>
        <v>0</v>
      </c>
      <c r="H107" s="33">
        <f t="shared" si="28"/>
        <v>0</v>
      </c>
      <c r="I107" s="33">
        <f t="shared" si="29"/>
        <v>0</v>
      </c>
      <c r="J107" s="29">
        <f t="shared" si="20"/>
        <v>0</v>
      </c>
      <c r="K107" s="29">
        <f t="shared" si="18"/>
        <v>0</v>
      </c>
      <c r="L107" s="33">
        <f t="shared" si="21"/>
        <v>0</v>
      </c>
      <c r="M107" s="33">
        <f t="shared" si="22"/>
        <v>0</v>
      </c>
      <c r="N107" s="29">
        <f t="shared" si="23"/>
        <v>0</v>
      </c>
      <c r="O107" s="29">
        <f t="shared" si="24"/>
        <v>0</v>
      </c>
    </row>
    <row r="108" spans="1:15" ht="15">
      <c r="A108" s="12" t="s">
        <v>177</v>
      </c>
      <c r="B108" s="47">
        <v>0</v>
      </c>
      <c r="C108" s="47">
        <v>0</v>
      </c>
      <c r="D108" s="33">
        <f t="shared" si="25"/>
        <v>0</v>
      </c>
      <c r="E108" s="32">
        <f t="shared" si="19"/>
        <v>0</v>
      </c>
      <c r="F108" s="29">
        <f t="shared" si="26"/>
        <v>0</v>
      </c>
      <c r="G108" s="29">
        <f t="shared" si="27"/>
        <v>0</v>
      </c>
      <c r="H108" s="33">
        <f t="shared" si="28"/>
        <v>0</v>
      </c>
      <c r="I108" s="33">
        <f t="shared" si="29"/>
        <v>0</v>
      </c>
      <c r="J108" s="29">
        <f t="shared" si="20"/>
        <v>0</v>
      </c>
      <c r="K108" s="29">
        <f aca="true" t="shared" si="30" ref="K108:K139">C108*$G$6</f>
        <v>0</v>
      </c>
      <c r="L108" s="33">
        <f t="shared" si="21"/>
        <v>0</v>
      </c>
      <c r="M108" s="33">
        <f t="shared" si="22"/>
        <v>0</v>
      </c>
      <c r="N108" s="29">
        <f t="shared" si="23"/>
        <v>0</v>
      </c>
      <c r="O108" s="29">
        <f t="shared" si="24"/>
        <v>0</v>
      </c>
    </row>
    <row r="109" spans="1:15" ht="15">
      <c r="A109" s="12" t="s">
        <v>86</v>
      </c>
      <c r="B109" s="47">
        <v>0.00031099999999999997</v>
      </c>
      <c r="C109" s="47">
        <v>1.1000000000000001E-05</v>
      </c>
      <c r="D109" s="33">
        <f t="shared" si="25"/>
        <v>85315.09039449999</v>
      </c>
      <c r="E109" s="32">
        <f t="shared" si="19"/>
        <v>3017.5755445000004</v>
      </c>
      <c r="F109" s="29">
        <f t="shared" si="26"/>
        <v>67678.600288478</v>
      </c>
      <c r="G109" s="29">
        <f t="shared" si="27"/>
        <v>2393.776859078001</v>
      </c>
      <c r="H109" s="33">
        <f t="shared" si="28"/>
        <v>68122.948954584</v>
      </c>
      <c r="I109" s="33">
        <f t="shared" si="29"/>
        <v>2409.4933713840005</v>
      </c>
      <c r="J109" s="29">
        <f aca="true" t="shared" si="31" ref="J109:J140">B109*$G$6</f>
        <v>88970.619256356</v>
      </c>
      <c r="K109" s="29">
        <f t="shared" si="30"/>
        <v>3146.8707775560006</v>
      </c>
      <c r="L109" s="33">
        <f aca="true" t="shared" si="32" ref="L109:L140">B109*$H$6</f>
        <v>72775.88837824133</v>
      </c>
      <c r="M109" s="33">
        <f aca="true" t="shared" si="33" ref="M109:M140">C109*$H$6</f>
        <v>2574.0667915133595</v>
      </c>
      <c r="N109" s="29">
        <f aca="true" t="shared" si="34" ref="N109:N140">B109*$I$6</f>
        <v>76097.41974494199</v>
      </c>
      <c r="O109" s="29">
        <f aca="true" t="shared" si="35" ref="O109:O140">C109*$I$6</f>
        <v>2691.548608342</v>
      </c>
    </row>
    <row r="110" spans="1:15" ht="15">
      <c r="A110" s="12" t="s">
        <v>87</v>
      </c>
      <c r="B110" s="47">
        <v>3.9E-05</v>
      </c>
      <c r="C110" s="47">
        <v>1.5E-05</v>
      </c>
      <c r="D110" s="33">
        <f t="shared" si="25"/>
        <v>10698.6769305</v>
      </c>
      <c r="E110" s="32">
        <f t="shared" si="19"/>
        <v>4114.8757425</v>
      </c>
      <c r="F110" s="29">
        <f t="shared" si="26"/>
        <v>8487.027045822002</v>
      </c>
      <c r="G110" s="29">
        <f t="shared" si="27"/>
        <v>3264.2411714700006</v>
      </c>
      <c r="H110" s="33">
        <f t="shared" si="28"/>
        <v>8542.749225816002</v>
      </c>
      <c r="I110" s="33">
        <f t="shared" si="29"/>
        <v>3285.6727791600006</v>
      </c>
      <c r="J110" s="29">
        <f t="shared" si="31"/>
        <v>11157.087302244001</v>
      </c>
      <c r="K110" s="29">
        <f t="shared" si="30"/>
        <v>4291.18742394</v>
      </c>
      <c r="L110" s="33">
        <f t="shared" si="32"/>
        <v>9126.236806274637</v>
      </c>
      <c r="M110" s="33">
        <f t="shared" si="33"/>
        <v>3510.091079336399</v>
      </c>
      <c r="N110" s="29">
        <f t="shared" si="34"/>
        <v>9542.763247758</v>
      </c>
      <c r="O110" s="29">
        <f t="shared" si="35"/>
        <v>3670.29355683</v>
      </c>
    </row>
    <row r="111" spans="1:15" ht="15">
      <c r="A111" s="12" t="s">
        <v>88</v>
      </c>
      <c r="B111" s="47">
        <v>0.000776</v>
      </c>
      <c r="C111" s="47">
        <v>0</v>
      </c>
      <c r="D111" s="33">
        <f t="shared" si="25"/>
        <v>212876.238412</v>
      </c>
      <c r="E111" s="32">
        <f t="shared" si="19"/>
        <v>0</v>
      </c>
      <c r="F111" s="29">
        <f t="shared" si="26"/>
        <v>168870.07660404805</v>
      </c>
      <c r="G111" s="29">
        <f t="shared" si="27"/>
        <v>0</v>
      </c>
      <c r="H111" s="33">
        <f t="shared" si="28"/>
        <v>169978.80510854404</v>
      </c>
      <c r="I111" s="33">
        <f t="shared" si="29"/>
        <v>0</v>
      </c>
      <c r="J111" s="29">
        <f t="shared" si="31"/>
        <v>221997.42939849602</v>
      </c>
      <c r="K111" s="29">
        <f t="shared" si="30"/>
        <v>0</v>
      </c>
      <c r="L111" s="33">
        <f t="shared" si="32"/>
        <v>181588.71183766972</v>
      </c>
      <c r="M111" s="33">
        <f t="shared" si="33"/>
        <v>0</v>
      </c>
      <c r="N111" s="29">
        <f t="shared" si="34"/>
        <v>189876.52000667198</v>
      </c>
      <c r="O111" s="29">
        <f t="shared" si="35"/>
        <v>0</v>
      </c>
    </row>
    <row r="112" spans="1:15" ht="15">
      <c r="A112" s="12" t="s">
        <v>89</v>
      </c>
      <c r="B112" s="47">
        <v>3.1E-05</v>
      </c>
      <c r="C112" s="47">
        <v>0.000137</v>
      </c>
      <c r="D112" s="33">
        <f t="shared" si="25"/>
        <v>8504.0765345</v>
      </c>
      <c r="E112" s="32">
        <f t="shared" si="19"/>
        <v>37582.5317815</v>
      </c>
      <c r="F112" s="29">
        <f t="shared" si="26"/>
        <v>6746.098421038002</v>
      </c>
      <c r="G112" s="29">
        <f t="shared" si="27"/>
        <v>29813.402699426006</v>
      </c>
      <c r="H112" s="33">
        <f t="shared" si="28"/>
        <v>6790.390410264002</v>
      </c>
      <c r="I112" s="33">
        <f t="shared" si="29"/>
        <v>30009.144716328003</v>
      </c>
      <c r="J112" s="29">
        <f t="shared" si="31"/>
        <v>8868.454009476001</v>
      </c>
      <c r="K112" s="29">
        <f t="shared" si="30"/>
        <v>39192.845138652</v>
      </c>
      <c r="L112" s="33">
        <f t="shared" si="32"/>
        <v>7254.188230628559</v>
      </c>
      <c r="M112" s="33">
        <f t="shared" si="33"/>
        <v>32058.831857939113</v>
      </c>
      <c r="N112" s="29">
        <f t="shared" si="34"/>
        <v>7585.273350781999</v>
      </c>
      <c r="O112" s="29">
        <f t="shared" si="35"/>
        <v>33522.014485714</v>
      </c>
    </row>
    <row r="113" spans="1:15" ht="15">
      <c r="A113" s="12" t="s">
        <v>90</v>
      </c>
      <c r="B113" s="47">
        <v>0</v>
      </c>
      <c r="C113" s="47">
        <v>0</v>
      </c>
      <c r="D113" s="33">
        <f t="shared" si="25"/>
        <v>0</v>
      </c>
      <c r="E113" s="32">
        <f t="shared" si="19"/>
        <v>0</v>
      </c>
      <c r="F113" s="29">
        <f t="shared" si="26"/>
        <v>0</v>
      </c>
      <c r="G113" s="29">
        <f t="shared" si="27"/>
        <v>0</v>
      </c>
      <c r="H113" s="33">
        <f t="shared" si="28"/>
        <v>0</v>
      </c>
      <c r="I113" s="33">
        <f t="shared" si="29"/>
        <v>0</v>
      </c>
      <c r="J113" s="29">
        <f t="shared" si="31"/>
        <v>0</v>
      </c>
      <c r="K113" s="29">
        <f t="shared" si="30"/>
        <v>0</v>
      </c>
      <c r="L113" s="33">
        <f t="shared" si="32"/>
        <v>0</v>
      </c>
      <c r="M113" s="33">
        <f t="shared" si="33"/>
        <v>0</v>
      </c>
      <c r="N113" s="29">
        <f t="shared" si="34"/>
        <v>0</v>
      </c>
      <c r="O113" s="29">
        <f t="shared" si="35"/>
        <v>0</v>
      </c>
    </row>
    <row r="114" spans="1:15" ht="15">
      <c r="A114" s="12" t="s">
        <v>91</v>
      </c>
      <c r="B114" s="47">
        <v>4.7000000000000004E-05</v>
      </c>
      <c r="C114" s="47">
        <v>0</v>
      </c>
      <c r="D114" s="33">
        <f t="shared" si="25"/>
        <v>12893.277326500001</v>
      </c>
      <c r="E114" s="32">
        <f t="shared" si="19"/>
        <v>0</v>
      </c>
      <c r="F114" s="29">
        <f t="shared" si="26"/>
        <v>10227.955670606003</v>
      </c>
      <c r="G114" s="29">
        <f t="shared" si="27"/>
        <v>0</v>
      </c>
      <c r="H114" s="33">
        <f t="shared" si="28"/>
        <v>10295.108041368003</v>
      </c>
      <c r="I114" s="33">
        <f t="shared" si="29"/>
        <v>0</v>
      </c>
      <c r="J114" s="29">
        <f t="shared" si="31"/>
        <v>13445.720595012002</v>
      </c>
      <c r="K114" s="29">
        <f t="shared" si="30"/>
        <v>0</v>
      </c>
      <c r="L114" s="33">
        <f t="shared" si="32"/>
        <v>10998.285381920718</v>
      </c>
      <c r="M114" s="33">
        <f t="shared" si="33"/>
        <v>0</v>
      </c>
      <c r="N114" s="29">
        <f t="shared" si="34"/>
        <v>11500.253144734</v>
      </c>
      <c r="O114" s="29">
        <f t="shared" si="35"/>
        <v>0</v>
      </c>
    </row>
    <row r="115" spans="1:15" ht="15">
      <c r="A115" s="12" t="s">
        <v>92</v>
      </c>
      <c r="B115" s="47">
        <v>0</v>
      </c>
      <c r="C115" s="47">
        <v>0</v>
      </c>
      <c r="D115" s="33">
        <f t="shared" si="25"/>
        <v>0</v>
      </c>
      <c r="E115" s="32">
        <f t="shared" si="19"/>
        <v>0</v>
      </c>
      <c r="F115" s="29">
        <f t="shared" si="26"/>
        <v>0</v>
      </c>
      <c r="G115" s="29">
        <f t="shared" si="27"/>
        <v>0</v>
      </c>
      <c r="H115" s="33">
        <f t="shared" si="28"/>
        <v>0</v>
      </c>
      <c r="I115" s="33">
        <f t="shared" si="29"/>
        <v>0</v>
      </c>
      <c r="J115" s="29">
        <f t="shared" si="31"/>
        <v>0</v>
      </c>
      <c r="K115" s="29">
        <f t="shared" si="30"/>
        <v>0</v>
      </c>
      <c r="L115" s="33">
        <f t="shared" si="32"/>
        <v>0</v>
      </c>
      <c r="M115" s="33">
        <f t="shared" si="33"/>
        <v>0</v>
      </c>
      <c r="N115" s="29">
        <f t="shared" si="34"/>
        <v>0</v>
      </c>
      <c r="O115" s="29">
        <f t="shared" si="35"/>
        <v>0</v>
      </c>
    </row>
    <row r="116" spans="1:15" ht="15">
      <c r="A116" s="12" t="s">
        <v>93</v>
      </c>
      <c r="B116" s="47">
        <v>0</v>
      </c>
      <c r="C116" s="47">
        <v>0</v>
      </c>
      <c r="D116" s="33">
        <f t="shared" si="25"/>
        <v>0</v>
      </c>
      <c r="E116" s="32">
        <f t="shared" si="19"/>
        <v>0</v>
      </c>
      <c r="F116" s="29">
        <f t="shared" si="26"/>
        <v>0</v>
      </c>
      <c r="G116" s="29">
        <f t="shared" si="27"/>
        <v>0</v>
      </c>
      <c r="H116" s="33">
        <f t="shared" si="28"/>
        <v>0</v>
      </c>
      <c r="I116" s="33">
        <f t="shared" si="29"/>
        <v>0</v>
      </c>
      <c r="J116" s="29">
        <f t="shared" si="31"/>
        <v>0</v>
      </c>
      <c r="K116" s="29">
        <f t="shared" si="30"/>
        <v>0</v>
      </c>
      <c r="L116" s="33">
        <f t="shared" si="32"/>
        <v>0</v>
      </c>
      <c r="M116" s="33">
        <f t="shared" si="33"/>
        <v>0</v>
      </c>
      <c r="N116" s="29">
        <f t="shared" si="34"/>
        <v>0</v>
      </c>
      <c r="O116" s="29">
        <f t="shared" si="35"/>
        <v>0</v>
      </c>
    </row>
    <row r="117" spans="1:15" ht="15">
      <c r="A117" s="12" t="s">
        <v>94</v>
      </c>
      <c r="B117" s="47">
        <v>1.1999999999999999E-05</v>
      </c>
      <c r="C117" s="47">
        <v>0</v>
      </c>
      <c r="D117" s="33">
        <f t="shared" si="25"/>
        <v>3291.9005939999997</v>
      </c>
      <c r="E117" s="32">
        <f t="shared" si="19"/>
        <v>0</v>
      </c>
      <c r="F117" s="29">
        <f t="shared" si="26"/>
        <v>2611.3929371760005</v>
      </c>
      <c r="G117" s="29">
        <f t="shared" si="27"/>
        <v>0</v>
      </c>
      <c r="H117" s="33">
        <f t="shared" si="28"/>
        <v>2628.538223328</v>
      </c>
      <c r="I117" s="33">
        <f t="shared" si="29"/>
        <v>0</v>
      </c>
      <c r="J117" s="29">
        <f t="shared" si="31"/>
        <v>3432.949939152</v>
      </c>
      <c r="K117" s="29">
        <f t="shared" si="30"/>
        <v>0</v>
      </c>
      <c r="L117" s="33">
        <f t="shared" si="32"/>
        <v>2808.072863469119</v>
      </c>
      <c r="M117" s="33">
        <f t="shared" si="33"/>
        <v>0</v>
      </c>
      <c r="N117" s="29">
        <f t="shared" si="34"/>
        <v>2936.2348454639996</v>
      </c>
      <c r="O117" s="29">
        <f t="shared" si="35"/>
        <v>0</v>
      </c>
    </row>
    <row r="118" spans="1:15" ht="15">
      <c r="A118" s="12" t="s">
        <v>95</v>
      </c>
      <c r="B118" s="47">
        <v>0</v>
      </c>
      <c r="C118" s="47">
        <v>0</v>
      </c>
      <c r="D118" s="33">
        <f t="shared" si="25"/>
        <v>0</v>
      </c>
      <c r="E118" s="32">
        <f t="shared" si="19"/>
        <v>0</v>
      </c>
      <c r="F118" s="29">
        <f t="shared" si="26"/>
        <v>0</v>
      </c>
      <c r="G118" s="29">
        <f t="shared" si="27"/>
        <v>0</v>
      </c>
      <c r="H118" s="33">
        <f t="shared" si="28"/>
        <v>0</v>
      </c>
      <c r="I118" s="33">
        <f t="shared" si="29"/>
        <v>0</v>
      </c>
      <c r="J118" s="29">
        <f t="shared" si="31"/>
        <v>0</v>
      </c>
      <c r="K118" s="29">
        <f t="shared" si="30"/>
        <v>0</v>
      </c>
      <c r="L118" s="33">
        <f t="shared" si="32"/>
        <v>0</v>
      </c>
      <c r="M118" s="33">
        <f t="shared" si="33"/>
        <v>0</v>
      </c>
      <c r="N118" s="29">
        <f t="shared" si="34"/>
        <v>0</v>
      </c>
      <c r="O118" s="29">
        <f t="shared" si="35"/>
        <v>0</v>
      </c>
    </row>
    <row r="119" spans="1:15" ht="15">
      <c r="A119" s="12" t="s">
        <v>178</v>
      </c>
      <c r="B119" s="47">
        <v>9.7E-05</v>
      </c>
      <c r="C119" s="47">
        <v>0</v>
      </c>
      <c r="D119" s="33">
        <f t="shared" si="25"/>
        <v>26609.5298015</v>
      </c>
      <c r="E119" s="32">
        <f t="shared" si="19"/>
        <v>0</v>
      </c>
      <c r="F119" s="29">
        <f t="shared" si="26"/>
        <v>21108.759575506007</v>
      </c>
      <c r="G119" s="29">
        <f t="shared" si="27"/>
        <v>0</v>
      </c>
      <c r="H119" s="33">
        <f t="shared" si="28"/>
        <v>21247.350638568005</v>
      </c>
      <c r="I119" s="33">
        <f t="shared" si="29"/>
        <v>0</v>
      </c>
      <c r="J119" s="29">
        <f t="shared" si="31"/>
        <v>27749.678674812003</v>
      </c>
      <c r="K119" s="29">
        <f t="shared" si="30"/>
        <v>0</v>
      </c>
      <c r="L119" s="33">
        <f t="shared" si="32"/>
        <v>22698.588979708715</v>
      </c>
      <c r="M119" s="33">
        <f t="shared" si="33"/>
        <v>0</v>
      </c>
      <c r="N119" s="29">
        <f t="shared" si="34"/>
        <v>23734.565000833998</v>
      </c>
      <c r="O119" s="29">
        <f t="shared" si="35"/>
        <v>0</v>
      </c>
    </row>
    <row r="120" spans="1:15" ht="15">
      <c r="A120" s="12" t="s">
        <v>96</v>
      </c>
      <c r="B120" s="47">
        <v>0.00016</v>
      </c>
      <c r="C120" s="47">
        <v>0.000212</v>
      </c>
      <c r="D120" s="33">
        <f t="shared" si="25"/>
        <v>43892.007920000004</v>
      </c>
      <c r="E120" s="32">
        <f t="shared" si="19"/>
        <v>58156.910494</v>
      </c>
      <c r="F120" s="29">
        <f t="shared" si="26"/>
        <v>34818.57249568001</v>
      </c>
      <c r="G120" s="29">
        <f t="shared" si="27"/>
        <v>46134.60855677601</v>
      </c>
      <c r="H120" s="33">
        <f t="shared" si="28"/>
        <v>35047.176311040006</v>
      </c>
      <c r="I120" s="33">
        <f t="shared" si="29"/>
        <v>46437.50861212801</v>
      </c>
      <c r="J120" s="29">
        <f t="shared" si="31"/>
        <v>45772.66585536001</v>
      </c>
      <c r="K120" s="29">
        <f t="shared" si="30"/>
        <v>60648.782258352</v>
      </c>
      <c r="L120" s="33">
        <f t="shared" si="32"/>
        <v>37440.97151292159</v>
      </c>
      <c r="M120" s="33">
        <f t="shared" si="33"/>
        <v>49609.28725462111</v>
      </c>
      <c r="N120" s="29">
        <f t="shared" si="34"/>
        <v>39149.79793952</v>
      </c>
      <c r="O120" s="29">
        <f t="shared" si="35"/>
        <v>51873.482269864</v>
      </c>
    </row>
    <row r="121" spans="1:15" ht="15">
      <c r="A121" s="12" t="s">
        <v>179</v>
      </c>
      <c r="B121" s="47">
        <v>0</v>
      </c>
      <c r="C121" s="47">
        <v>0</v>
      </c>
      <c r="D121" s="33">
        <f t="shared" si="25"/>
        <v>0</v>
      </c>
      <c r="E121" s="32">
        <f t="shared" si="19"/>
        <v>0</v>
      </c>
      <c r="F121" s="29">
        <f t="shared" si="26"/>
        <v>0</v>
      </c>
      <c r="G121" s="29">
        <f t="shared" si="27"/>
        <v>0</v>
      </c>
      <c r="H121" s="33">
        <f t="shared" si="28"/>
        <v>0</v>
      </c>
      <c r="I121" s="33">
        <f t="shared" si="29"/>
        <v>0</v>
      </c>
      <c r="J121" s="29">
        <f t="shared" si="31"/>
        <v>0</v>
      </c>
      <c r="K121" s="29">
        <f t="shared" si="30"/>
        <v>0</v>
      </c>
      <c r="L121" s="33">
        <f t="shared" si="32"/>
        <v>0</v>
      </c>
      <c r="M121" s="33">
        <f t="shared" si="33"/>
        <v>0</v>
      </c>
      <c r="N121" s="29">
        <f t="shared" si="34"/>
        <v>0</v>
      </c>
      <c r="O121" s="29">
        <f t="shared" si="35"/>
        <v>0</v>
      </c>
    </row>
    <row r="122" spans="1:15" ht="15">
      <c r="A122" s="12" t="s">
        <v>97</v>
      </c>
      <c r="B122" s="47">
        <v>3.1E-05</v>
      </c>
      <c r="C122" s="47">
        <v>0.00035299999999999996</v>
      </c>
      <c r="D122" s="33">
        <f t="shared" si="25"/>
        <v>8504.0765345</v>
      </c>
      <c r="E122" s="32">
        <f t="shared" si="19"/>
        <v>96836.7424735</v>
      </c>
      <c r="F122" s="29">
        <f t="shared" si="26"/>
        <v>6746.098421038002</v>
      </c>
      <c r="G122" s="29">
        <f t="shared" si="27"/>
        <v>76818.475568594</v>
      </c>
      <c r="H122" s="33">
        <f t="shared" si="28"/>
        <v>6790.390410264002</v>
      </c>
      <c r="I122" s="33">
        <f t="shared" si="29"/>
        <v>77322.832736232</v>
      </c>
      <c r="J122" s="29">
        <f t="shared" si="31"/>
        <v>8868.454009476001</v>
      </c>
      <c r="K122" s="29">
        <f t="shared" si="30"/>
        <v>100985.944043388</v>
      </c>
      <c r="L122" s="33">
        <f t="shared" si="32"/>
        <v>7254.188230628559</v>
      </c>
      <c r="M122" s="33">
        <f t="shared" si="33"/>
        <v>82604.14340038325</v>
      </c>
      <c r="N122" s="29">
        <f t="shared" si="34"/>
        <v>7585.273350781999</v>
      </c>
      <c r="O122" s="29">
        <f t="shared" si="35"/>
        <v>86374.24170406598</v>
      </c>
    </row>
    <row r="123" spans="1:15" ht="15">
      <c r="A123" s="12" t="s">
        <v>180</v>
      </c>
      <c r="B123" s="47">
        <v>0</v>
      </c>
      <c r="C123" s="47">
        <v>0</v>
      </c>
      <c r="D123" s="33">
        <f t="shared" si="25"/>
        <v>0</v>
      </c>
      <c r="E123" s="32">
        <f t="shared" si="19"/>
        <v>0</v>
      </c>
      <c r="F123" s="29">
        <f t="shared" si="26"/>
        <v>0</v>
      </c>
      <c r="G123" s="29">
        <f t="shared" si="27"/>
        <v>0</v>
      </c>
      <c r="H123" s="33">
        <f t="shared" si="28"/>
        <v>0</v>
      </c>
      <c r="I123" s="33">
        <f t="shared" si="29"/>
        <v>0</v>
      </c>
      <c r="J123" s="29">
        <f t="shared" si="31"/>
        <v>0</v>
      </c>
      <c r="K123" s="29">
        <f t="shared" si="30"/>
        <v>0</v>
      </c>
      <c r="L123" s="33">
        <f t="shared" si="32"/>
        <v>0</v>
      </c>
      <c r="M123" s="33">
        <f t="shared" si="33"/>
        <v>0</v>
      </c>
      <c r="N123" s="29">
        <f t="shared" si="34"/>
        <v>0</v>
      </c>
      <c r="O123" s="29">
        <f t="shared" si="35"/>
        <v>0</v>
      </c>
    </row>
    <row r="124" spans="1:15" ht="15">
      <c r="A124" s="12" t="s">
        <v>181</v>
      </c>
      <c r="B124" s="47">
        <v>0</v>
      </c>
      <c r="C124" s="47">
        <v>0</v>
      </c>
      <c r="D124" s="33">
        <f t="shared" si="25"/>
        <v>0</v>
      </c>
      <c r="E124" s="32">
        <f t="shared" si="19"/>
        <v>0</v>
      </c>
      <c r="F124" s="29">
        <f t="shared" si="26"/>
        <v>0</v>
      </c>
      <c r="G124" s="29">
        <f t="shared" si="27"/>
        <v>0</v>
      </c>
      <c r="H124" s="33">
        <f t="shared" si="28"/>
        <v>0</v>
      </c>
      <c r="I124" s="33">
        <f t="shared" si="29"/>
        <v>0</v>
      </c>
      <c r="J124" s="29">
        <f t="shared" si="31"/>
        <v>0</v>
      </c>
      <c r="K124" s="29">
        <f t="shared" si="30"/>
        <v>0</v>
      </c>
      <c r="L124" s="33">
        <f t="shared" si="32"/>
        <v>0</v>
      </c>
      <c r="M124" s="33">
        <f t="shared" si="33"/>
        <v>0</v>
      </c>
      <c r="N124" s="29">
        <f t="shared" si="34"/>
        <v>0</v>
      </c>
      <c r="O124" s="29">
        <f t="shared" si="35"/>
        <v>0</v>
      </c>
    </row>
    <row r="125" spans="1:15" ht="15">
      <c r="A125" s="12" t="s">
        <v>98</v>
      </c>
      <c r="B125" s="47">
        <v>0</v>
      </c>
      <c r="C125" s="47">
        <v>0</v>
      </c>
      <c r="D125" s="33">
        <f t="shared" si="25"/>
        <v>0</v>
      </c>
      <c r="E125" s="32">
        <f t="shared" si="19"/>
        <v>0</v>
      </c>
      <c r="F125" s="29">
        <f t="shared" si="26"/>
        <v>0</v>
      </c>
      <c r="G125" s="29">
        <f t="shared" si="27"/>
        <v>0</v>
      </c>
      <c r="H125" s="33">
        <f t="shared" si="28"/>
        <v>0</v>
      </c>
      <c r="I125" s="33">
        <f t="shared" si="29"/>
        <v>0</v>
      </c>
      <c r="J125" s="29">
        <f t="shared" si="31"/>
        <v>0</v>
      </c>
      <c r="K125" s="29">
        <f t="shared" si="30"/>
        <v>0</v>
      </c>
      <c r="L125" s="33">
        <f t="shared" si="32"/>
        <v>0</v>
      </c>
      <c r="M125" s="33">
        <f t="shared" si="33"/>
        <v>0</v>
      </c>
      <c r="N125" s="29">
        <f t="shared" si="34"/>
        <v>0</v>
      </c>
      <c r="O125" s="29">
        <f t="shared" si="35"/>
        <v>0</v>
      </c>
    </row>
    <row r="126" spans="1:15" ht="15">
      <c r="A126" s="12" t="s">
        <v>99</v>
      </c>
      <c r="B126" s="47">
        <v>0</v>
      </c>
      <c r="C126" s="47">
        <v>0</v>
      </c>
      <c r="D126" s="33">
        <f t="shared" si="25"/>
        <v>0</v>
      </c>
      <c r="E126" s="32">
        <f t="shared" si="19"/>
        <v>0</v>
      </c>
      <c r="F126" s="29">
        <f t="shared" si="26"/>
        <v>0</v>
      </c>
      <c r="G126" s="29">
        <f t="shared" si="27"/>
        <v>0</v>
      </c>
      <c r="H126" s="33">
        <f t="shared" si="28"/>
        <v>0</v>
      </c>
      <c r="I126" s="33">
        <f t="shared" si="29"/>
        <v>0</v>
      </c>
      <c r="J126" s="29">
        <f t="shared" si="31"/>
        <v>0</v>
      </c>
      <c r="K126" s="29">
        <f t="shared" si="30"/>
        <v>0</v>
      </c>
      <c r="L126" s="33">
        <f t="shared" si="32"/>
        <v>0</v>
      </c>
      <c r="M126" s="33">
        <f t="shared" si="33"/>
        <v>0</v>
      </c>
      <c r="N126" s="29">
        <f t="shared" si="34"/>
        <v>0</v>
      </c>
      <c r="O126" s="29">
        <f t="shared" si="35"/>
        <v>0</v>
      </c>
    </row>
    <row r="127" spans="1:15" ht="15">
      <c r="A127" s="12" t="s">
        <v>100</v>
      </c>
      <c r="B127" s="47">
        <v>0</v>
      </c>
      <c r="C127" s="47">
        <v>0</v>
      </c>
      <c r="D127" s="33">
        <f t="shared" si="25"/>
        <v>0</v>
      </c>
      <c r="E127" s="32">
        <f t="shared" si="19"/>
        <v>0</v>
      </c>
      <c r="F127" s="29">
        <f t="shared" si="26"/>
        <v>0</v>
      </c>
      <c r="G127" s="29">
        <f t="shared" si="27"/>
        <v>0</v>
      </c>
      <c r="H127" s="33">
        <f t="shared" si="28"/>
        <v>0</v>
      </c>
      <c r="I127" s="33">
        <f t="shared" si="29"/>
        <v>0</v>
      </c>
      <c r="J127" s="29">
        <f t="shared" si="31"/>
        <v>0</v>
      </c>
      <c r="K127" s="29">
        <f t="shared" si="30"/>
        <v>0</v>
      </c>
      <c r="L127" s="33">
        <f t="shared" si="32"/>
        <v>0</v>
      </c>
      <c r="M127" s="33">
        <f t="shared" si="33"/>
        <v>0</v>
      </c>
      <c r="N127" s="29">
        <f t="shared" si="34"/>
        <v>0</v>
      </c>
      <c r="O127" s="29">
        <f t="shared" si="35"/>
        <v>0</v>
      </c>
    </row>
    <row r="128" spans="1:15" ht="15">
      <c r="A128" s="12" t="s">
        <v>101</v>
      </c>
      <c r="B128" s="47">
        <v>0</v>
      </c>
      <c r="C128" s="47">
        <v>0</v>
      </c>
      <c r="D128" s="33">
        <f t="shared" si="25"/>
        <v>0</v>
      </c>
      <c r="E128" s="32">
        <f t="shared" si="19"/>
        <v>0</v>
      </c>
      <c r="F128" s="29">
        <f t="shared" si="26"/>
        <v>0</v>
      </c>
      <c r="G128" s="29">
        <f t="shared" si="27"/>
        <v>0</v>
      </c>
      <c r="H128" s="33">
        <f t="shared" si="28"/>
        <v>0</v>
      </c>
      <c r="I128" s="33">
        <f t="shared" si="29"/>
        <v>0</v>
      </c>
      <c r="J128" s="29">
        <f t="shared" si="31"/>
        <v>0</v>
      </c>
      <c r="K128" s="29">
        <f t="shared" si="30"/>
        <v>0</v>
      </c>
      <c r="L128" s="33">
        <f t="shared" si="32"/>
        <v>0</v>
      </c>
      <c r="M128" s="33">
        <f t="shared" si="33"/>
        <v>0</v>
      </c>
      <c r="N128" s="29">
        <f t="shared" si="34"/>
        <v>0</v>
      </c>
      <c r="O128" s="29">
        <f t="shared" si="35"/>
        <v>0</v>
      </c>
    </row>
    <row r="129" spans="1:15" ht="15">
      <c r="A129" s="12" t="s">
        <v>102</v>
      </c>
      <c r="B129" s="47">
        <v>0</v>
      </c>
      <c r="C129" s="47">
        <v>4.1E-05</v>
      </c>
      <c r="D129" s="33">
        <f t="shared" si="25"/>
        <v>0</v>
      </c>
      <c r="E129" s="32">
        <f t="shared" si="19"/>
        <v>11247.3270295</v>
      </c>
      <c r="F129" s="29">
        <f t="shared" si="26"/>
        <v>0</v>
      </c>
      <c r="G129" s="29">
        <f t="shared" si="27"/>
        <v>8922.259202018002</v>
      </c>
      <c r="H129" s="33">
        <f t="shared" si="28"/>
        <v>0</v>
      </c>
      <c r="I129" s="33">
        <f t="shared" si="29"/>
        <v>8980.838929704001</v>
      </c>
      <c r="J129" s="29">
        <f t="shared" si="31"/>
        <v>0</v>
      </c>
      <c r="K129" s="29">
        <f t="shared" si="30"/>
        <v>11729.245625436</v>
      </c>
      <c r="L129" s="33">
        <f t="shared" si="32"/>
        <v>0</v>
      </c>
      <c r="M129" s="33">
        <f t="shared" si="33"/>
        <v>9594.248950186158</v>
      </c>
      <c r="N129" s="29">
        <f t="shared" si="34"/>
        <v>0</v>
      </c>
      <c r="O129" s="29">
        <f t="shared" si="35"/>
        <v>10032.135722002</v>
      </c>
    </row>
    <row r="130" spans="1:15" ht="15">
      <c r="A130" s="12" t="s">
        <v>103</v>
      </c>
      <c r="B130" s="47">
        <v>0</v>
      </c>
      <c r="C130" s="47">
        <v>0</v>
      </c>
      <c r="D130" s="33">
        <f t="shared" si="25"/>
        <v>0</v>
      </c>
      <c r="E130" s="32">
        <f t="shared" si="19"/>
        <v>0</v>
      </c>
      <c r="F130" s="29">
        <f t="shared" si="26"/>
        <v>0</v>
      </c>
      <c r="G130" s="29">
        <f t="shared" si="27"/>
        <v>0</v>
      </c>
      <c r="H130" s="33">
        <f t="shared" si="28"/>
        <v>0</v>
      </c>
      <c r="I130" s="33">
        <f t="shared" si="29"/>
        <v>0</v>
      </c>
      <c r="J130" s="29">
        <f t="shared" si="31"/>
        <v>0</v>
      </c>
      <c r="K130" s="29">
        <f t="shared" si="30"/>
        <v>0</v>
      </c>
      <c r="L130" s="33">
        <f t="shared" si="32"/>
        <v>0</v>
      </c>
      <c r="M130" s="33">
        <f t="shared" si="33"/>
        <v>0</v>
      </c>
      <c r="N130" s="29">
        <f t="shared" si="34"/>
        <v>0</v>
      </c>
      <c r="O130" s="29">
        <f t="shared" si="35"/>
        <v>0</v>
      </c>
    </row>
    <row r="131" spans="1:15" ht="15">
      <c r="A131" s="12" t="s">
        <v>104</v>
      </c>
      <c r="B131" s="47">
        <v>0</v>
      </c>
      <c r="C131" s="47">
        <v>0</v>
      </c>
      <c r="D131" s="33">
        <f t="shared" si="25"/>
        <v>0</v>
      </c>
      <c r="E131" s="32">
        <f t="shared" si="19"/>
        <v>0</v>
      </c>
      <c r="F131" s="29">
        <f t="shared" si="26"/>
        <v>0</v>
      </c>
      <c r="G131" s="29">
        <f t="shared" si="27"/>
        <v>0</v>
      </c>
      <c r="H131" s="33">
        <f t="shared" si="28"/>
        <v>0</v>
      </c>
      <c r="I131" s="33">
        <f t="shared" si="29"/>
        <v>0</v>
      </c>
      <c r="J131" s="29">
        <f t="shared" si="31"/>
        <v>0</v>
      </c>
      <c r="K131" s="29">
        <f t="shared" si="30"/>
        <v>0</v>
      </c>
      <c r="L131" s="33">
        <f t="shared" si="32"/>
        <v>0</v>
      </c>
      <c r="M131" s="33">
        <f t="shared" si="33"/>
        <v>0</v>
      </c>
      <c r="N131" s="29">
        <f t="shared" si="34"/>
        <v>0</v>
      </c>
      <c r="O131" s="29">
        <f t="shared" si="35"/>
        <v>0</v>
      </c>
    </row>
    <row r="132" spans="1:15" ht="15">
      <c r="A132" s="12" t="s">
        <v>105</v>
      </c>
      <c r="B132" s="47">
        <v>3.6E-05</v>
      </c>
      <c r="C132" s="47">
        <v>0</v>
      </c>
      <c r="D132" s="33">
        <f t="shared" si="25"/>
        <v>9875.701782</v>
      </c>
      <c r="E132" s="32">
        <f t="shared" si="19"/>
        <v>0</v>
      </c>
      <c r="F132" s="29">
        <f t="shared" si="26"/>
        <v>7834.178811528002</v>
      </c>
      <c r="G132" s="29">
        <f t="shared" si="27"/>
        <v>0</v>
      </c>
      <c r="H132" s="33">
        <f t="shared" si="28"/>
        <v>7885.614669984002</v>
      </c>
      <c r="I132" s="33">
        <f t="shared" si="29"/>
        <v>0</v>
      </c>
      <c r="J132" s="29">
        <f t="shared" si="31"/>
        <v>10298.849817456</v>
      </c>
      <c r="K132" s="29">
        <f t="shared" si="30"/>
        <v>0</v>
      </c>
      <c r="L132" s="33">
        <f t="shared" si="32"/>
        <v>8424.218590407358</v>
      </c>
      <c r="M132" s="33">
        <f t="shared" si="33"/>
        <v>0</v>
      </c>
      <c r="N132" s="29">
        <f t="shared" si="34"/>
        <v>8808.704536391999</v>
      </c>
      <c r="O132" s="29">
        <f t="shared" si="35"/>
        <v>0</v>
      </c>
    </row>
    <row r="133" spans="1:15" ht="15">
      <c r="A133" s="12" t="s">
        <v>106</v>
      </c>
      <c r="B133" s="47">
        <v>0.000211</v>
      </c>
      <c r="C133" s="47">
        <v>0.0011229999999999999</v>
      </c>
      <c r="D133" s="33">
        <f t="shared" si="25"/>
        <v>57882.5854445</v>
      </c>
      <c r="E133" s="32">
        <f t="shared" si="19"/>
        <v>308067.03058849997</v>
      </c>
      <c r="F133" s="29">
        <f t="shared" si="26"/>
        <v>45916.99247867801</v>
      </c>
      <c r="G133" s="29">
        <f t="shared" si="27"/>
        <v>244382.85570405403</v>
      </c>
      <c r="H133" s="33">
        <f t="shared" si="28"/>
        <v>46218.46376018401</v>
      </c>
      <c r="I133" s="33">
        <f t="shared" si="29"/>
        <v>245987.368733112</v>
      </c>
      <c r="J133" s="29">
        <f t="shared" si="31"/>
        <v>60362.703096756006</v>
      </c>
      <c r="K133" s="29">
        <f t="shared" si="30"/>
        <v>321266.898472308</v>
      </c>
      <c r="L133" s="33">
        <f t="shared" si="32"/>
        <v>49375.28118266535</v>
      </c>
      <c r="M133" s="33">
        <f t="shared" si="33"/>
        <v>262788.8188063184</v>
      </c>
      <c r="N133" s="29">
        <f t="shared" si="34"/>
        <v>51628.796032742</v>
      </c>
      <c r="O133" s="29">
        <f t="shared" si="35"/>
        <v>274782.64428800595</v>
      </c>
    </row>
    <row r="134" spans="1:15" ht="15">
      <c r="A134" s="12" t="s">
        <v>107</v>
      </c>
      <c r="B134" s="47">
        <v>0</v>
      </c>
      <c r="C134" s="47">
        <v>0</v>
      </c>
      <c r="D134" s="33">
        <f t="shared" si="25"/>
        <v>0</v>
      </c>
      <c r="E134" s="32">
        <f t="shared" si="19"/>
        <v>0</v>
      </c>
      <c r="F134" s="29">
        <f t="shared" si="26"/>
        <v>0</v>
      </c>
      <c r="G134" s="29">
        <f t="shared" si="27"/>
        <v>0</v>
      </c>
      <c r="H134" s="33">
        <f t="shared" si="28"/>
        <v>0</v>
      </c>
      <c r="I134" s="33">
        <f t="shared" si="29"/>
        <v>0</v>
      </c>
      <c r="J134" s="29">
        <f t="shared" si="31"/>
        <v>0</v>
      </c>
      <c r="K134" s="29">
        <f t="shared" si="30"/>
        <v>0</v>
      </c>
      <c r="L134" s="33">
        <f t="shared" si="32"/>
        <v>0</v>
      </c>
      <c r="M134" s="33">
        <f t="shared" si="33"/>
        <v>0</v>
      </c>
      <c r="N134" s="29">
        <f t="shared" si="34"/>
        <v>0</v>
      </c>
      <c r="O134" s="29">
        <f t="shared" si="35"/>
        <v>0</v>
      </c>
    </row>
    <row r="135" spans="1:15" ht="15">
      <c r="A135" s="12" t="s">
        <v>108</v>
      </c>
      <c r="B135" s="47">
        <v>1E-06</v>
      </c>
      <c r="C135" s="47">
        <v>0</v>
      </c>
      <c r="D135" s="33">
        <f t="shared" si="25"/>
        <v>274.3250495</v>
      </c>
      <c r="E135" s="32">
        <f t="shared" si="19"/>
        <v>0</v>
      </c>
      <c r="F135" s="29">
        <f t="shared" si="26"/>
        <v>217.61607809800003</v>
      </c>
      <c r="G135" s="29">
        <f t="shared" si="27"/>
        <v>0</v>
      </c>
      <c r="H135" s="33">
        <f t="shared" si="28"/>
        <v>219.04485194400002</v>
      </c>
      <c r="I135" s="33">
        <f t="shared" si="29"/>
        <v>0</v>
      </c>
      <c r="J135" s="29">
        <f t="shared" si="31"/>
        <v>286.079161596</v>
      </c>
      <c r="K135" s="29">
        <f t="shared" si="30"/>
        <v>0</v>
      </c>
      <c r="L135" s="33">
        <f t="shared" si="32"/>
        <v>234.00607195575992</v>
      </c>
      <c r="M135" s="33">
        <f t="shared" si="33"/>
        <v>0</v>
      </c>
      <c r="N135" s="29">
        <f t="shared" si="34"/>
        <v>244.68623712199997</v>
      </c>
      <c r="O135" s="29">
        <f t="shared" si="35"/>
        <v>0</v>
      </c>
    </row>
    <row r="136" spans="1:15" ht="15">
      <c r="A136" s="12" t="s">
        <v>182</v>
      </c>
      <c r="B136" s="47">
        <v>0</v>
      </c>
      <c r="C136" s="47">
        <v>0.000152</v>
      </c>
      <c r="D136" s="33">
        <f t="shared" si="25"/>
        <v>0</v>
      </c>
      <c r="E136" s="32">
        <f t="shared" si="19"/>
        <v>41697.407524</v>
      </c>
      <c r="F136" s="29">
        <f t="shared" si="26"/>
        <v>0</v>
      </c>
      <c r="G136" s="29">
        <f t="shared" si="27"/>
        <v>33077.64387089601</v>
      </c>
      <c r="H136" s="33">
        <f t="shared" si="28"/>
        <v>0</v>
      </c>
      <c r="I136" s="33">
        <f t="shared" si="29"/>
        <v>33294.81749548801</v>
      </c>
      <c r="J136" s="29">
        <f t="shared" si="31"/>
        <v>0</v>
      </c>
      <c r="K136" s="29">
        <f t="shared" si="30"/>
        <v>43484.032562592</v>
      </c>
      <c r="L136" s="33">
        <f t="shared" si="32"/>
        <v>0</v>
      </c>
      <c r="M136" s="33">
        <f t="shared" si="33"/>
        <v>35568.922937275514</v>
      </c>
      <c r="N136" s="29">
        <f t="shared" si="34"/>
        <v>0</v>
      </c>
      <c r="O136" s="29">
        <f t="shared" si="35"/>
        <v>37192.308042544</v>
      </c>
    </row>
    <row r="137" spans="1:15" ht="15">
      <c r="A137" s="12" t="s">
        <v>109</v>
      </c>
      <c r="B137" s="47">
        <v>0.000189</v>
      </c>
      <c r="C137" s="47">
        <v>0.001372</v>
      </c>
      <c r="D137" s="33">
        <f t="shared" si="25"/>
        <v>51847.4343555</v>
      </c>
      <c r="E137" s="32">
        <f t="shared" si="19"/>
        <v>376373.967914</v>
      </c>
      <c r="F137" s="29">
        <f t="shared" si="26"/>
        <v>41129.43876052201</v>
      </c>
      <c r="G137" s="29">
        <f t="shared" si="27"/>
        <v>298569.25915045606</v>
      </c>
      <c r="H137" s="33">
        <f t="shared" si="28"/>
        <v>41399.47701741601</v>
      </c>
      <c r="I137" s="33">
        <f t="shared" si="29"/>
        <v>300529.53686716803</v>
      </c>
      <c r="J137" s="29">
        <f t="shared" si="31"/>
        <v>54068.96154164401</v>
      </c>
      <c r="K137" s="29">
        <f t="shared" si="30"/>
        <v>392500.60970971204</v>
      </c>
      <c r="L137" s="33">
        <f t="shared" si="32"/>
        <v>44227.14759963863</v>
      </c>
      <c r="M137" s="33">
        <f t="shared" si="33"/>
        <v>321056.3307233026</v>
      </c>
      <c r="N137" s="29">
        <f t="shared" si="34"/>
        <v>46245.698816058</v>
      </c>
      <c r="O137" s="29">
        <f t="shared" si="35"/>
        <v>335709.51733138395</v>
      </c>
    </row>
    <row r="138" spans="1:15" ht="15">
      <c r="A138" s="12" t="s">
        <v>183</v>
      </c>
      <c r="B138" s="47">
        <v>0</v>
      </c>
      <c r="C138" s="47">
        <v>0</v>
      </c>
      <c r="D138" s="33">
        <f t="shared" si="25"/>
        <v>0</v>
      </c>
      <c r="E138" s="32">
        <f t="shared" si="19"/>
        <v>0</v>
      </c>
      <c r="F138" s="29">
        <f t="shared" si="26"/>
        <v>0</v>
      </c>
      <c r="G138" s="29">
        <f t="shared" si="27"/>
        <v>0</v>
      </c>
      <c r="H138" s="33">
        <f t="shared" si="28"/>
        <v>0</v>
      </c>
      <c r="I138" s="33">
        <f t="shared" si="29"/>
        <v>0</v>
      </c>
      <c r="J138" s="29">
        <f t="shared" si="31"/>
        <v>0</v>
      </c>
      <c r="K138" s="29">
        <f t="shared" si="30"/>
        <v>0</v>
      </c>
      <c r="L138" s="33">
        <f t="shared" si="32"/>
        <v>0</v>
      </c>
      <c r="M138" s="33">
        <f t="shared" si="33"/>
        <v>0</v>
      </c>
      <c r="N138" s="29">
        <f t="shared" si="34"/>
        <v>0</v>
      </c>
      <c r="O138" s="29">
        <f t="shared" si="35"/>
        <v>0</v>
      </c>
    </row>
    <row r="139" spans="1:15" ht="15">
      <c r="A139" s="12" t="s">
        <v>110</v>
      </c>
      <c r="B139" s="47">
        <v>6.4E-05</v>
      </c>
      <c r="C139" s="47">
        <v>8.999999999999999E-05</v>
      </c>
      <c r="D139" s="33">
        <f t="shared" si="25"/>
        <v>17556.803168</v>
      </c>
      <c r="E139" s="32">
        <f t="shared" si="19"/>
        <v>24689.254455</v>
      </c>
      <c r="F139" s="29">
        <f t="shared" si="26"/>
        <v>13927.428998272002</v>
      </c>
      <c r="G139" s="29">
        <f t="shared" si="27"/>
        <v>19585.447028820003</v>
      </c>
      <c r="H139" s="33">
        <f t="shared" si="28"/>
        <v>14018.870524416001</v>
      </c>
      <c r="I139" s="33">
        <f t="shared" si="29"/>
        <v>19714.03667496</v>
      </c>
      <c r="J139" s="29">
        <f t="shared" si="31"/>
        <v>18309.066342144</v>
      </c>
      <c r="K139" s="29">
        <f t="shared" si="30"/>
        <v>25747.12454364</v>
      </c>
      <c r="L139" s="33">
        <f t="shared" si="32"/>
        <v>14976.388605168635</v>
      </c>
      <c r="M139" s="33">
        <f t="shared" si="33"/>
        <v>21060.546476018393</v>
      </c>
      <c r="N139" s="29">
        <f t="shared" si="34"/>
        <v>15659.919175807998</v>
      </c>
      <c r="O139" s="29">
        <f t="shared" si="35"/>
        <v>22021.761340979996</v>
      </c>
    </row>
    <row r="140" spans="1:15" ht="15">
      <c r="A140" s="12" t="s">
        <v>111</v>
      </c>
      <c r="B140" s="47">
        <v>0</v>
      </c>
      <c r="C140" s="47">
        <v>5E-05</v>
      </c>
      <c r="D140" s="33">
        <f t="shared" si="25"/>
        <v>0</v>
      </c>
      <c r="E140" s="32">
        <f t="shared" si="19"/>
        <v>13716.252475000001</v>
      </c>
      <c r="F140" s="29">
        <f t="shared" si="26"/>
        <v>0</v>
      </c>
      <c r="G140" s="29">
        <f t="shared" si="27"/>
        <v>10880.803904900004</v>
      </c>
      <c r="H140" s="33">
        <f t="shared" si="28"/>
        <v>0</v>
      </c>
      <c r="I140" s="33">
        <f t="shared" si="29"/>
        <v>10952.242597200002</v>
      </c>
      <c r="J140" s="29">
        <f t="shared" si="31"/>
        <v>0</v>
      </c>
      <c r="K140" s="29">
        <f aca="true" t="shared" si="36" ref="K140:K171">C140*$G$6</f>
        <v>14303.9580798</v>
      </c>
      <c r="L140" s="33">
        <f t="shared" si="32"/>
        <v>0</v>
      </c>
      <c r="M140" s="33">
        <f t="shared" si="33"/>
        <v>11700.303597787997</v>
      </c>
      <c r="N140" s="29">
        <f t="shared" si="34"/>
        <v>0</v>
      </c>
      <c r="O140" s="29">
        <f t="shared" si="35"/>
        <v>12234.3118561</v>
      </c>
    </row>
    <row r="141" spans="1:15" ht="15">
      <c r="A141" s="12" t="s">
        <v>184</v>
      </c>
      <c r="B141" s="47">
        <v>1E-06</v>
      </c>
      <c r="C141" s="47">
        <v>8.999999999999999E-05</v>
      </c>
      <c r="D141" s="33">
        <f t="shared" si="25"/>
        <v>274.3250495</v>
      </c>
      <c r="E141" s="32">
        <f aca="true" t="shared" si="37" ref="E141:E195">C141*$D$6</f>
        <v>24689.254455</v>
      </c>
      <c r="F141" s="29">
        <f t="shared" si="26"/>
        <v>217.61607809800003</v>
      </c>
      <c r="G141" s="29">
        <f t="shared" si="27"/>
        <v>19585.447028820003</v>
      </c>
      <c r="H141" s="33">
        <f t="shared" si="28"/>
        <v>219.04485194400002</v>
      </c>
      <c r="I141" s="33">
        <f t="shared" si="29"/>
        <v>19714.03667496</v>
      </c>
      <c r="J141" s="29">
        <f aca="true" t="shared" si="38" ref="J141:J172">B141*$G$6</f>
        <v>286.079161596</v>
      </c>
      <c r="K141" s="29">
        <f t="shared" si="36"/>
        <v>25747.12454364</v>
      </c>
      <c r="L141" s="33">
        <f aca="true" t="shared" si="39" ref="L141:L172">B141*$H$6</f>
        <v>234.00607195575992</v>
      </c>
      <c r="M141" s="33">
        <f aca="true" t="shared" si="40" ref="M141:M172">C141*$H$6</f>
        <v>21060.546476018393</v>
      </c>
      <c r="N141" s="29">
        <f aca="true" t="shared" si="41" ref="N141:N172">B141*$I$6</f>
        <v>244.68623712199997</v>
      </c>
      <c r="O141" s="29">
        <f aca="true" t="shared" si="42" ref="O141:O172">C141*$I$6</f>
        <v>22021.761340979996</v>
      </c>
    </row>
    <row r="142" spans="1:15" ht="15">
      <c r="A142" s="12" t="s">
        <v>112</v>
      </c>
      <c r="B142" s="47">
        <v>0</v>
      </c>
      <c r="C142" s="47">
        <v>0</v>
      </c>
      <c r="D142" s="33">
        <f aca="true" t="shared" si="43" ref="D142:D195">B142*$D$6</f>
        <v>0</v>
      </c>
      <c r="E142" s="32">
        <f t="shared" si="37"/>
        <v>0</v>
      </c>
      <c r="F142" s="29">
        <f aca="true" t="shared" si="44" ref="F142:F195">B142*$E$6</f>
        <v>0</v>
      </c>
      <c r="G142" s="29">
        <f aca="true" t="shared" si="45" ref="G142:G195">C142*$E$6</f>
        <v>0</v>
      </c>
      <c r="H142" s="33">
        <f aca="true" t="shared" si="46" ref="H142:H195">B142*$F$6</f>
        <v>0</v>
      </c>
      <c r="I142" s="33">
        <f aca="true" t="shared" si="47" ref="I142:I195">C142*$F$6</f>
        <v>0</v>
      </c>
      <c r="J142" s="29">
        <f t="shared" si="38"/>
        <v>0</v>
      </c>
      <c r="K142" s="29">
        <f t="shared" si="36"/>
        <v>0</v>
      </c>
      <c r="L142" s="33">
        <f t="shared" si="39"/>
        <v>0</v>
      </c>
      <c r="M142" s="33">
        <f t="shared" si="40"/>
        <v>0</v>
      </c>
      <c r="N142" s="29">
        <f t="shared" si="41"/>
        <v>0</v>
      </c>
      <c r="O142" s="29">
        <f t="shared" si="42"/>
        <v>0</v>
      </c>
    </row>
    <row r="143" spans="1:15" ht="15">
      <c r="A143" s="12" t="s">
        <v>113</v>
      </c>
      <c r="B143" s="47">
        <v>0.000284</v>
      </c>
      <c r="C143" s="47">
        <v>0.007181999999999999</v>
      </c>
      <c r="D143" s="33">
        <f t="shared" si="43"/>
        <v>77908.314058</v>
      </c>
      <c r="E143" s="32">
        <f t="shared" si="37"/>
        <v>1970202.5055089998</v>
      </c>
      <c r="F143" s="29">
        <f t="shared" si="44"/>
        <v>61802.966179832016</v>
      </c>
      <c r="G143" s="29">
        <f t="shared" si="45"/>
        <v>1562918.6728998362</v>
      </c>
      <c r="H143" s="33">
        <f t="shared" si="46"/>
        <v>62208.73795209602</v>
      </c>
      <c r="I143" s="33">
        <f t="shared" si="47"/>
        <v>1573180.126661808</v>
      </c>
      <c r="J143" s="29">
        <f t="shared" si="38"/>
        <v>81246.481893264</v>
      </c>
      <c r="K143" s="29">
        <f t="shared" si="36"/>
        <v>2054620.538582472</v>
      </c>
      <c r="L143" s="33">
        <f t="shared" si="39"/>
        <v>66457.72443543583</v>
      </c>
      <c r="M143" s="33">
        <f t="shared" si="40"/>
        <v>1680631.6087862677</v>
      </c>
      <c r="N143" s="29">
        <f t="shared" si="41"/>
        <v>69490.891342648</v>
      </c>
      <c r="O143" s="29">
        <f t="shared" si="42"/>
        <v>1757336.5550102037</v>
      </c>
    </row>
    <row r="144" spans="1:15" ht="15">
      <c r="A144" s="12" t="s">
        <v>114</v>
      </c>
      <c r="B144" s="47">
        <v>0</v>
      </c>
      <c r="C144" s="47">
        <v>0</v>
      </c>
      <c r="D144" s="33">
        <f t="shared" si="43"/>
        <v>0</v>
      </c>
      <c r="E144" s="32">
        <f t="shared" si="37"/>
        <v>0</v>
      </c>
      <c r="F144" s="29">
        <f t="shared" si="44"/>
        <v>0</v>
      </c>
      <c r="G144" s="29">
        <f t="shared" si="45"/>
        <v>0</v>
      </c>
      <c r="H144" s="33">
        <f t="shared" si="46"/>
        <v>0</v>
      </c>
      <c r="I144" s="33">
        <f t="shared" si="47"/>
        <v>0</v>
      </c>
      <c r="J144" s="29">
        <f t="shared" si="38"/>
        <v>0</v>
      </c>
      <c r="K144" s="29">
        <f t="shared" si="36"/>
        <v>0</v>
      </c>
      <c r="L144" s="33">
        <f t="shared" si="39"/>
        <v>0</v>
      </c>
      <c r="M144" s="33">
        <f t="shared" si="40"/>
        <v>0</v>
      </c>
      <c r="N144" s="29">
        <f t="shared" si="41"/>
        <v>0</v>
      </c>
      <c r="O144" s="29">
        <f t="shared" si="42"/>
        <v>0</v>
      </c>
    </row>
    <row r="145" spans="1:15" ht="15">
      <c r="A145" s="12" t="s">
        <v>185</v>
      </c>
      <c r="B145" s="47">
        <v>0</v>
      </c>
      <c r="C145" s="47">
        <v>0.000166</v>
      </c>
      <c r="D145" s="33">
        <f t="shared" si="43"/>
        <v>0</v>
      </c>
      <c r="E145" s="32">
        <f t="shared" si="37"/>
        <v>45537.958217</v>
      </c>
      <c r="F145" s="29">
        <f t="shared" si="44"/>
        <v>0</v>
      </c>
      <c r="G145" s="29">
        <f t="shared" si="45"/>
        <v>36124.268964268005</v>
      </c>
      <c r="H145" s="33">
        <f t="shared" si="46"/>
        <v>0</v>
      </c>
      <c r="I145" s="33">
        <f t="shared" si="47"/>
        <v>36361.445422704004</v>
      </c>
      <c r="J145" s="29">
        <f t="shared" si="38"/>
        <v>0</v>
      </c>
      <c r="K145" s="29">
        <f t="shared" si="36"/>
        <v>47489.140824936</v>
      </c>
      <c r="L145" s="33">
        <f t="shared" si="39"/>
        <v>0</v>
      </c>
      <c r="M145" s="33">
        <f t="shared" si="40"/>
        <v>38845.00794465615</v>
      </c>
      <c r="N145" s="29">
        <f t="shared" si="41"/>
        <v>0</v>
      </c>
      <c r="O145" s="29">
        <f t="shared" si="42"/>
        <v>40617.915362251995</v>
      </c>
    </row>
    <row r="146" spans="1:15" ht="15">
      <c r="A146" s="12" t="s">
        <v>115</v>
      </c>
      <c r="B146" s="47">
        <v>0.000199</v>
      </c>
      <c r="C146" s="47">
        <v>8.3E-05</v>
      </c>
      <c r="D146" s="33">
        <f t="shared" si="43"/>
        <v>54590.6848505</v>
      </c>
      <c r="E146" s="32">
        <f t="shared" si="37"/>
        <v>22768.9791085</v>
      </c>
      <c r="F146" s="29">
        <f t="shared" si="44"/>
        <v>43305.599541502015</v>
      </c>
      <c r="G146" s="29">
        <f t="shared" si="45"/>
        <v>18062.134482134003</v>
      </c>
      <c r="H146" s="33">
        <f t="shared" si="46"/>
        <v>43589.92553685601</v>
      </c>
      <c r="I146" s="33">
        <f t="shared" si="47"/>
        <v>18180.722711352002</v>
      </c>
      <c r="J146" s="29">
        <f t="shared" si="38"/>
        <v>56929.753157604006</v>
      </c>
      <c r="K146" s="29">
        <f t="shared" si="36"/>
        <v>23744.570412468</v>
      </c>
      <c r="L146" s="33">
        <f t="shared" si="39"/>
        <v>46567.20831919623</v>
      </c>
      <c r="M146" s="33">
        <f t="shared" si="40"/>
        <v>19422.503972328075</v>
      </c>
      <c r="N146" s="29">
        <f t="shared" si="41"/>
        <v>48692.561187278</v>
      </c>
      <c r="O146" s="29">
        <f t="shared" si="42"/>
        <v>20308.957681125998</v>
      </c>
    </row>
    <row r="147" spans="1:15" ht="15">
      <c r="A147" s="12" t="s">
        <v>116</v>
      </c>
      <c r="B147" s="47">
        <v>0</v>
      </c>
      <c r="C147" s="47">
        <v>5.3E-05</v>
      </c>
      <c r="D147" s="33">
        <f t="shared" si="43"/>
        <v>0</v>
      </c>
      <c r="E147" s="32">
        <f t="shared" si="37"/>
        <v>14539.2276235</v>
      </c>
      <c r="F147" s="29">
        <f t="shared" si="44"/>
        <v>0</v>
      </c>
      <c r="G147" s="29">
        <f t="shared" si="45"/>
        <v>11533.652139194002</v>
      </c>
      <c r="H147" s="33">
        <f t="shared" si="46"/>
        <v>0</v>
      </c>
      <c r="I147" s="33">
        <f t="shared" si="47"/>
        <v>11609.377153032003</v>
      </c>
      <c r="J147" s="29">
        <f t="shared" si="38"/>
        <v>0</v>
      </c>
      <c r="K147" s="29">
        <f t="shared" si="36"/>
        <v>15162.195564588</v>
      </c>
      <c r="L147" s="33">
        <f t="shared" si="39"/>
        <v>0</v>
      </c>
      <c r="M147" s="33">
        <f t="shared" si="40"/>
        <v>12402.321813655277</v>
      </c>
      <c r="N147" s="29">
        <f t="shared" si="41"/>
        <v>0</v>
      </c>
      <c r="O147" s="29">
        <f t="shared" si="42"/>
        <v>12968.370567466</v>
      </c>
    </row>
    <row r="148" spans="1:15" ht="15">
      <c r="A148" s="12" t="s">
        <v>117</v>
      </c>
      <c r="B148" s="47">
        <v>0</v>
      </c>
      <c r="C148" s="47">
        <v>0</v>
      </c>
      <c r="D148" s="33">
        <f t="shared" si="43"/>
        <v>0</v>
      </c>
      <c r="E148" s="32">
        <f t="shared" si="37"/>
        <v>0</v>
      </c>
      <c r="F148" s="29">
        <f t="shared" si="44"/>
        <v>0</v>
      </c>
      <c r="G148" s="29">
        <f t="shared" si="45"/>
        <v>0</v>
      </c>
      <c r="H148" s="33">
        <f t="shared" si="46"/>
        <v>0</v>
      </c>
      <c r="I148" s="33">
        <f t="shared" si="47"/>
        <v>0</v>
      </c>
      <c r="J148" s="29">
        <f t="shared" si="38"/>
        <v>0</v>
      </c>
      <c r="K148" s="29">
        <f t="shared" si="36"/>
        <v>0</v>
      </c>
      <c r="L148" s="33">
        <f t="shared" si="39"/>
        <v>0</v>
      </c>
      <c r="M148" s="33">
        <f t="shared" si="40"/>
        <v>0</v>
      </c>
      <c r="N148" s="29">
        <f t="shared" si="41"/>
        <v>0</v>
      </c>
      <c r="O148" s="29">
        <f t="shared" si="42"/>
        <v>0</v>
      </c>
    </row>
    <row r="149" spans="1:15" ht="15">
      <c r="A149" s="12" t="s">
        <v>118</v>
      </c>
      <c r="B149" s="47">
        <v>0</v>
      </c>
      <c r="C149" s="47">
        <v>5.3E-05</v>
      </c>
      <c r="D149" s="33">
        <f t="shared" si="43"/>
        <v>0</v>
      </c>
      <c r="E149" s="32">
        <f t="shared" si="37"/>
        <v>14539.2276235</v>
      </c>
      <c r="F149" s="29">
        <f t="shared" si="44"/>
        <v>0</v>
      </c>
      <c r="G149" s="29">
        <f t="shared" si="45"/>
        <v>11533.652139194002</v>
      </c>
      <c r="H149" s="33">
        <f t="shared" si="46"/>
        <v>0</v>
      </c>
      <c r="I149" s="33">
        <f t="shared" si="47"/>
        <v>11609.377153032003</v>
      </c>
      <c r="J149" s="29">
        <f t="shared" si="38"/>
        <v>0</v>
      </c>
      <c r="K149" s="29">
        <f t="shared" si="36"/>
        <v>15162.195564588</v>
      </c>
      <c r="L149" s="33">
        <f t="shared" si="39"/>
        <v>0</v>
      </c>
      <c r="M149" s="33">
        <f t="shared" si="40"/>
        <v>12402.321813655277</v>
      </c>
      <c r="N149" s="29">
        <f t="shared" si="41"/>
        <v>0</v>
      </c>
      <c r="O149" s="29">
        <f t="shared" si="42"/>
        <v>12968.370567466</v>
      </c>
    </row>
    <row r="150" spans="1:15" ht="15">
      <c r="A150" s="12" t="s">
        <v>119</v>
      </c>
      <c r="B150" s="47">
        <v>5.999999999999999E-06</v>
      </c>
      <c r="C150" s="47">
        <v>0</v>
      </c>
      <c r="D150" s="33">
        <f t="shared" si="43"/>
        <v>1645.9502969999999</v>
      </c>
      <c r="E150" s="32">
        <f t="shared" si="37"/>
        <v>0</v>
      </c>
      <c r="F150" s="29">
        <f t="shared" si="44"/>
        <v>1305.6964685880002</v>
      </c>
      <c r="G150" s="29">
        <f t="shared" si="45"/>
        <v>0</v>
      </c>
      <c r="H150" s="33">
        <f t="shared" si="46"/>
        <v>1314.269111664</v>
      </c>
      <c r="I150" s="33">
        <f t="shared" si="47"/>
        <v>0</v>
      </c>
      <c r="J150" s="29">
        <f t="shared" si="38"/>
        <v>1716.474969576</v>
      </c>
      <c r="K150" s="29">
        <f t="shared" si="36"/>
        <v>0</v>
      </c>
      <c r="L150" s="33">
        <f t="shared" si="39"/>
        <v>1404.0364317345595</v>
      </c>
      <c r="M150" s="33">
        <f t="shared" si="40"/>
        <v>0</v>
      </c>
      <c r="N150" s="29">
        <f t="shared" si="41"/>
        <v>1468.1174227319998</v>
      </c>
      <c r="O150" s="29">
        <f t="shared" si="42"/>
        <v>0</v>
      </c>
    </row>
    <row r="151" spans="1:15" ht="15">
      <c r="A151" s="12" t="s">
        <v>120</v>
      </c>
      <c r="B151" s="47">
        <v>0</v>
      </c>
      <c r="C151" s="47">
        <v>8.2E-05</v>
      </c>
      <c r="D151" s="33">
        <f t="shared" si="43"/>
        <v>0</v>
      </c>
      <c r="E151" s="32">
        <f t="shared" si="37"/>
        <v>22494.654059</v>
      </c>
      <c r="F151" s="29">
        <f t="shared" si="44"/>
        <v>0</v>
      </c>
      <c r="G151" s="29">
        <f t="shared" si="45"/>
        <v>17844.518404036004</v>
      </c>
      <c r="H151" s="33">
        <f t="shared" si="46"/>
        <v>0</v>
      </c>
      <c r="I151" s="33">
        <f t="shared" si="47"/>
        <v>17961.677859408002</v>
      </c>
      <c r="J151" s="29">
        <f t="shared" si="38"/>
        <v>0</v>
      </c>
      <c r="K151" s="29">
        <f t="shared" si="36"/>
        <v>23458.491250872</v>
      </c>
      <c r="L151" s="33">
        <f t="shared" si="39"/>
        <v>0</v>
      </c>
      <c r="M151" s="33">
        <f t="shared" si="40"/>
        <v>19188.497900372317</v>
      </c>
      <c r="N151" s="29">
        <f t="shared" si="41"/>
        <v>0</v>
      </c>
      <c r="O151" s="29">
        <f t="shared" si="42"/>
        <v>20064.271444004</v>
      </c>
    </row>
    <row r="152" spans="1:15" ht="15">
      <c r="A152" s="12" t="s">
        <v>121</v>
      </c>
      <c r="B152" s="47">
        <v>0</v>
      </c>
      <c r="C152" s="47">
        <v>0</v>
      </c>
      <c r="D152" s="33">
        <f t="shared" si="43"/>
        <v>0</v>
      </c>
      <c r="E152" s="32">
        <f t="shared" si="37"/>
        <v>0</v>
      </c>
      <c r="F152" s="29">
        <f t="shared" si="44"/>
        <v>0</v>
      </c>
      <c r="G152" s="29">
        <f t="shared" si="45"/>
        <v>0</v>
      </c>
      <c r="H152" s="33">
        <f t="shared" si="46"/>
        <v>0</v>
      </c>
      <c r="I152" s="33">
        <f t="shared" si="47"/>
        <v>0</v>
      </c>
      <c r="J152" s="29">
        <f t="shared" si="38"/>
        <v>0</v>
      </c>
      <c r="K152" s="29">
        <f t="shared" si="36"/>
        <v>0</v>
      </c>
      <c r="L152" s="33">
        <f t="shared" si="39"/>
        <v>0</v>
      </c>
      <c r="M152" s="33">
        <f t="shared" si="40"/>
        <v>0</v>
      </c>
      <c r="N152" s="29">
        <f t="shared" si="41"/>
        <v>0</v>
      </c>
      <c r="O152" s="29">
        <f t="shared" si="42"/>
        <v>0</v>
      </c>
    </row>
    <row r="153" spans="1:15" ht="15">
      <c r="A153" s="12" t="s">
        <v>122</v>
      </c>
      <c r="B153" s="47">
        <v>0</v>
      </c>
      <c r="C153" s="47">
        <v>0</v>
      </c>
      <c r="D153" s="33">
        <f t="shared" si="43"/>
        <v>0</v>
      </c>
      <c r="E153" s="32">
        <f t="shared" si="37"/>
        <v>0</v>
      </c>
      <c r="F153" s="29">
        <f t="shared" si="44"/>
        <v>0</v>
      </c>
      <c r="G153" s="29">
        <f t="shared" si="45"/>
        <v>0</v>
      </c>
      <c r="H153" s="33">
        <f t="shared" si="46"/>
        <v>0</v>
      </c>
      <c r="I153" s="33">
        <f t="shared" si="47"/>
        <v>0</v>
      </c>
      <c r="J153" s="29">
        <f t="shared" si="38"/>
        <v>0</v>
      </c>
      <c r="K153" s="29">
        <f t="shared" si="36"/>
        <v>0</v>
      </c>
      <c r="L153" s="33">
        <f t="shared" si="39"/>
        <v>0</v>
      </c>
      <c r="M153" s="33">
        <f t="shared" si="40"/>
        <v>0</v>
      </c>
      <c r="N153" s="29">
        <f t="shared" si="41"/>
        <v>0</v>
      </c>
      <c r="O153" s="29">
        <f t="shared" si="42"/>
        <v>0</v>
      </c>
    </row>
    <row r="154" spans="1:15" ht="15">
      <c r="A154" s="12" t="s">
        <v>123</v>
      </c>
      <c r="B154" s="47">
        <v>0</v>
      </c>
      <c r="C154" s="47">
        <v>0</v>
      </c>
      <c r="D154" s="33">
        <f t="shared" si="43"/>
        <v>0</v>
      </c>
      <c r="E154" s="32">
        <f t="shared" si="37"/>
        <v>0</v>
      </c>
      <c r="F154" s="29">
        <f t="shared" si="44"/>
        <v>0</v>
      </c>
      <c r="G154" s="29">
        <f t="shared" si="45"/>
        <v>0</v>
      </c>
      <c r="H154" s="33">
        <f t="shared" si="46"/>
        <v>0</v>
      </c>
      <c r="I154" s="33">
        <f t="shared" si="47"/>
        <v>0</v>
      </c>
      <c r="J154" s="29">
        <f t="shared" si="38"/>
        <v>0</v>
      </c>
      <c r="K154" s="29">
        <f t="shared" si="36"/>
        <v>0</v>
      </c>
      <c r="L154" s="33">
        <f t="shared" si="39"/>
        <v>0</v>
      </c>
      <c r="M154" s="33">
        <f t="shared" si="40"/>
        <v>0</v>
      </c>
      <c r="N154" s="29">
        <f t="shared" si="41"/>
        <v>0</v>
      </c>
      <c r="O154" s="29">
        <f t="shared" si="42"/>
        <v>0</v>
      </c>
    </row>
    <row r="155" spans="1:15" ht="15">
      <c r="A155" s="12" t="s">
        <v>124</v>
      </c>
      <c r="B155" s="47">
        <v>0.000246</v>
      </c>
      <c r="C155" s="47">
        <v>0</v>
      </c>
      <c r="D155" s="33">
        <f t="shared" si="43"/>
        <v>67483.96217700001</v>
      </c>
      <c r="E155" s="32">
        <f t="shared" si="37"/>
        <v>0</v>
      </c>
      <c r="F155" s="29">
        <f t="shared" si="44"/>
        <v>53533.55521210802</v>
      </c>
      <c r="G155" s="29">
        <f t="shared" si="45"/>
        <v>0</v>
      </c>
      <c r="H155" s="33">
        <f t="shared" si="46"/>
        <v>53885.033578224014</v>
      </c>
      <c r="I155" s="33">
        <f t="shared" si="47"/>
        <v>0</v>
      </c>
      <c r="J155" s="29">
        <f t="shared" si="38"/>
        <v>70375.473752616</v>
      </c>
      <c r="K155" s="29">
        <f t="shared" si="36"/>
        <v>0</v>
      </c>
      <c r="L155" s="33">
        <f t="shared" si="39"/>
        <v>57565.49370111695</v>
      </c>
      <c r="M155" s="33">
        <f t="shared" si="40"/>
        <v>0</v>
      </c>
      <c r="N155" s="29">
        <f t="shared" si="41"/>
        <v>60192.814332012</v>
      </c>
      <c r="O155" s="29">
        <f t="shared" si="42"/>
        <v>0</v>
      </c>
    </row>
    <row r="156" spans="1:15" ht="15">
      <c r="A156" s="12" t="s">
        <v>125</v>
      </c>
      <c r="B156" s="47">
        <v>0</v>
      </c>
      <c r="C156" s="47">
        <v>0</v>
      </c>
      <c r="D156" s="33">
        <f t="shared" si="43"/>
        <v>0</v>
      </c>
      <c r="E156" s="32">
        <f t="shared" si="37"/>
        <v>0</v>
      </c>
      <c r="F156" s="29">
        <f t="shared" si="44"/>
        <v>0</v>
      </c>
      <c r="G156" s="29">
        <f t="shared" si="45"/>
        <v>0</v>
      </c>
      <c r="H156" s="33">
        <f t="shared" si="46"/>
        <v>0</v>
      </c>
      <c r="I156" s="33">
        <f t="shared" si="47"/>
        <v>0</v>
      </c>
      <c r="J156" s="29">
        <f t="shared" si="38"/>
        <v>0</v>
      </c>
      <c r="K156" s="29">
        <f t="shared" si="36"/>
        <v>0</v>
      </c>
      <c r="L156" s="33">
        <f t="shared" si="39"/>
        <v>0</v>
      </c>
      <c r="M156" s="33">
        <f t="shared" si="40"/>
        <v>0</v>
      </c>
      <c r="N156" s="29">
        <f t="shared" si="41"/>
        <v>0</v>
      </c>
      <c r="O156" s="29">
        <f t="shared" si="42"/>
        <v>0</v>
      </c>
    </row>
    <row r="157" spans="1:15" ht="15">
      <c r="A157" s="12" t="s">
        <v>126</v>
      </c>
      <c r="B157" s="47">
        <v>0</v>
      </c>
      <c r="C157" s="47">
        <v>0</v>
      </c>
      <c r="D157" s="33">
        <f t="shared" si="43"/>
        <v>0</v>
      </c>
      <c r="E157" s="32">
        <f t="shared" si="37"/>
        <v>0</v>
      </c>
      <c r="F157" s="29">
        <f t="shared" si="44"/>
        <v>0</v>
      </c>
      <c r="G157" s="29">
        <f t="shared" si="45"/>
        <v>0</v>
      </c>
      <c r="H157" s="33">
        <f t="shared" si="46"/>
        <v>0</v>
      </c>
      <c r="I157" s="33">
        <f t="shared" si="47"/>
        <v>0</v>
      </c>
      <c r="J157" s="29">
        <f t="shared" si="38"/>
        <v>0</v>
      </c>
      <c r="K157" s="29">
        <f t="shared" si="36"/>
        <v>0</v>
      </c>
      <c r="L157" s="33">
        <f t="shared" si="39"/>
        <v>0</v>
      </c>
      <c r="M157" s="33">
        <f t="shared" si="40"/>
        <v>0</v>
      </c>
      <c r="N157" s="29">
        <f t="shared" si="41"/>
        <v>0</v>
      </c>
      <c r="O157" s="29">
        <f t="shared" si="42"/>
        <v>0</v>
      </c>
    </row>
    <row r="158" spans="1:15" ht="15">
      <c r="A158" s="12" t="s">
        <v>186</v>
      </c>
      <c r="B158" s="47">
        <v>0</v>
      </c>
      <c r="C158" s="47">
        <v>0</v>
      </c>
      <c r="D158" s="33">
        <f t="shared" si="43"/>
        <v>0</v>
      </c>
      <c r="E158" s="32">
        <f t="shared" si="37"/>
        <v>0</v>
      </c>
      <c r="F158" s="29">
        <f t="shared" si="44"/>
        <v>0</v>
      </c>
      <c r="G158" s="29">
        <f t="shared" si="45"/>
        <v>0</v>
      </c>
      <c r="H158" s="33">
        <f t="shared" si="46"/>
        <v>0</v>
      </c>
      <c r="I158" s="33">
        <f t="shared" si="47"/>
        <v>0</v>
      </c>
      <c r="J158" s="29">
        <f t="shared" si="38"/>
        <v>0</v>
      </c>
      <c r="K158" s="29">
        <f t="shared" si="36"/>
        <v>0</v>
      </c>
      <c r="L158" s="33">
        <f t="shared" si="39"/>
        <v>0</v>
      </c>
      <c r="M158" s="33">
        <f t="shared" si="40"/>
        <v>0</v>
      </c>
      <c r="N158" s="29">
        <f t="shared" si="41"/>
        <v>0</v>
      </c>
      <c r="O158" s="29">
        <f t="shared" si="42"/>
        <v>0</v>
      </c>
    </row>
    <row r="159" spans="1:15" ht="15">
      <c r="A159" s="12" t="s">
        <v>187</v>
      </c>
      <c r="B159" s="47">
        <v>0</v>
      </c>
      <c r="C159" s="47">
        <v>0.000199</v>
      </c>
      <c r="D159" s="33">
        <f t="shared" si="43"/>
        <v>0</v>
      </c>
      <c r="E159" s="32">
        <f t="shared" si="37"/>
        <v>54590.6848505</v>
      </c>
      <c r="F159" s="29">
        <f t="shared" si="44"/>
        <v>0</v>
      </c>
      <c r="G159" s="29">
        <f t="shared" si="45"/>
        <v>43305.599541502015</v>
      </c>
      <c r="H159" s="33">
        <f t="shared" si="46"/>
        <v>0</v>
      </c>
      <c r="I159" s="33">
        <f t="shared" si="47"/>
        <v>43589.92553685601</v>
      </c>
      <c r="J159" s="29">
        <f t="shared" si="38"/>
        <v>0</v>
      </c>
      <c r="K159" s="29">
        <f t="shared" si="36"/>
        <v>56929.753157604006</v>
      </c>
      <c r="L159" s="33">
        <f t="shared" si="39"/>
        <v>0</v>
      </c>
      <c r="M159" s="33">
        <f t="shared" si="40"/>
        <v>46567.20831919623</v>
      </c>
      <c r="N159" s="29">
        <f t="shared" si="41"/>
        <v>0</v>
      </c>
      <c r="O159" s="29">
        <f t="shared" si="42"/>
        <v>48692.561187278</v>
      </c>
    </row>
    <row r="160" spans="1:15" ht="15">
      <c r="A160" s="12" t="s">
        <v>188</v>
      </c>
      <c r="B160" s="47">
        <v>2.2000000000000003E-05</v>
      </c>
      <c r="C160" s="47">
        <v>0</v>
      </c>
      <c r="D160" s="33">
        <f t="shared" si="43"/>
        <v>6035.151089000001</v>
      </c>
      <c r="E160" s="32">
        <f t="shared" si="37"/>
        <v>0</v>
      </c>
      <c r="F160" s="29">
        <f t="shared" si="44"/>
        <v>4787.553718156002</v>
      </c>
      <c r="G160" s="29">
        <f t="shared" si="45"/>
        <v>0</v>
      </c>
      <c r="H160" s="33">
        <f t="shared" si="46"/>
        <v>4818.986742768001</v>
      </c>
      <c r="I160" s="33">
        <f t="shared" si="47"/>
        <v>0</v>
      </c>
      <c r="J160" s="29">
        <f t="shared" si="38"/>
        <v>6293.741555112001</v>
      </c>
      <c r="K160" s="29">
        <f t="shared" si="36"/>
        <v>0</v>
      </c>
      <c r="L160" s="33">
        <f t="shared" si="39"/>
        <v>5148.133583026719</v>
      </c>
      <c r="M160" s="33">
        <f t="shared" si="40"/>
        <v>0</v>
      </c>
      <c r="N160" s="29">
        <f t="shared" si="41"/>
        <v>5383.097216684</v>
      </c>
      <c r="O160" s="29">
        <f t="shared" si="42"/>
        <v>0</v>
      </c>
    </row>
    <row r="161" spans="1:15" ht="15">
      <c r="A161" s="12" t="s">
        <v>189</v>
      </c>
      <c r="B161" s="47">
        <v>0</v>
      </c>
      <c r="C161" s="47">
        <v>2E-05</v>
      </c>
      <c r="D161" s="33">
        <f t="shared" si="43"/>
        <v>0</v>
      </c>
      <c r="E161" s="32">
        <f t="shared" si="37"/>
        <v>5486.5009900000005</v>
      </c>
      <c r="F161" s="29">
        <f t="shared" si="44"/>
        <v>0</v>
      </c>
      <c r="G161" s="29">
        <f t="shared" si="45"/>
        <v>4352.321561960001</v>
      </c>
      <c r="H161" s="33">
        <f t="shared" si="46"/>
        <v>0</v>
      </c>
      <c r="I161" s="33">
        <f t="shared" si="47"/>
        <v>4380.897038880001</v>
      </c>
      <c r="J161" s="29">
        <f t="shared" si="38"/>
        <v>0</v>
      </c>
      <c r="K161" s="29">
        <f t="shared" si="36"/>
        <v>5721.583231920001</v>
      </c>
      <c r="L161" s="33">
        <f t="shared" si="39"/>
        <v>0</v>
      </c>
      <c r="M161" s="33">
        <f t="shared" si="40"/>
        <v>4680.121439115199</v>
      </c>
      <c r="N161" s="29">
        <f t="shared" si="41"/>
        <v>0</v>
      </c>
      <c r="O161" s="29">
        <f t="shared" si="42"/>
        <v>4893.72474244</v>
      </c>
    </row>
    <row r="162" spans="1:15" ht="15">
      <c r="A162" s="12" t="s">
        <v>190</v>
      </c>
      <c r="B162" s="47">
        <v>0</v>
      </c>
      <c r="C162" s="47">
        <v>0</v>
      </c>
      <c r="D162" s="33">
        <f t="shared" si="43"/>
        <v>0</v>
      </c>
      <c r="E162" s="32">
        <f t="shared" si="37"/>
        <v>0</v>
      </c>
      <c r="F162" s="29">
        <f t="shared" si="44"/>
        <v>0</v>
      </c>
      <c r="G162" s="29">
        <f t="shared" si="45"/>
        <v>0</v>
      </c>
      <c r="H162" s="33">
        <f t="shared" si="46"/>
        <v>0</v>
      </c>
      <c r="I162" s="33">
        <f t="shared" si="47"/>
        <v>0</v>
      </c>
      <c r="J162" s="29">
        <f t="shared" si="38"/>
        <v>0</v>
      </c>
      <c r="K162" s="29">
        <f t="shared" si="36"/>
        <v>0</v>
      </c>
      <c r="L162" s="33">
        <f t="shared" si="39"/>
        <v>0</v>
      </c>
      <c r="M162" s="33">
        <f t="shared" si="40"/>
        <v>0</v>
      </c>
      <c r="N162" s="29">
        <f t="shared" si="41"/>
        <v>0</v>
      </c>
      <c r="O162" s="29">
        <f t="shared" si="42"/>
        <v>0</v>
      </c>
    </row>
    <row r="163" spans="1:15" ht="15">
      <c r="A163" s="12" t="s">
        <v>191</v>
      </c>
      <c r="B163" s="47">
        <v>8.9E-05</v>
      </c>
      <c r="C163" s="47">
        <v>0</v>
      </c>
      <c r="D163" s="33">
        <f t="shared" si="43"/>
        <v>24414.9294055</v>
      </c>
      <c r="E163" s="32">
        <f t="shared" si="37"/>
        <v>0</v>
      </c>
      <c r="F163" s="29">
        <f t="shared" si="44"/>
        <v>19367.830950722004</v>
      </c>
      <c r="G163" s="29">
        <f t="shared" si="45"/>
        <v>0</v>
      </c>
      <c r="H163" s="33">
        <f t="shared" si="46"/>
        <v>19494.991823016004</v>
      </c>
      <c r="I163" s="33">
        <f t="shared" si="47"/>
        <v>0</v>
      </c>
      <c r="J163" s="29">
        <f t="shared" si="38"/>
        <v>25461.045382044</v>
      </c>
      <c r="K163" s="29">
        <f t="shared" si="36"/>
        <v>0</v>
      </c>
      <c r="L163" s="33">
        <f t="shared" si="39"/>
        <v>20826.540404062634</v>
      </c>
      <c r="M163" s="33">
        <f t="shared" si="40"/>
        <v>0</v>
      </c>
      <c r="N163" s="29">
        <f t="shared" si="41"/>
        <v>21777.075103858</v>
      </c>
      <c r="O163" s="29">
        <f t="shared" si="42"/>
        <v>0</v>
      </c>
    </row>
    <row r="164" spans="1:15" ht="15">
      <c r="A164" s="12" t="s">
        <v>192</v>
      </c>
      <c r="B164" s="47">
        <v>0</v>
      </c>
      <c r="C164" s="47">
        <v>0</v>
      </c>
      <c r="D164" s="33">
        <f t="shared" si="43"/>
        <v>0</v>
      </c>
      <c r="E164" s="32">
        <f t="shared" si="37"/>
        <v>0</v>
      </c>
      <c r="F164" s="29">
        <f t="shared" si="44"/>
        <v>0</v>
      </c>
      <c r="G164" s="29">
        <f t="shared" si="45"/>
        <v>0</v>
      </c>
      <c r="H164" s="33">
        <f t="shared" si="46"/>
        <v>0</v>
      </c>
      <c r="I164" s="33">
        <f t="shared" si="47"/>
        <v>0</v>
      </c>
      <c r="J164" s="29">
        <f t="shared" si="38"/>
        <v>0</v>
      </c>
      <c r="K164" s="29">
        <f t="shared" si="36"/>
        <v>0</v>
      </c>
      <c r="L164" s="33">
        <f t="shared" si="39"/>
        <v>0</v>
      </c>
      <c r="M164" s="33">
        <f t="shared" si="40"/>
        <v>0</v>
      </c>
      <c r="N164" s="29">
        <f t="shared" si="41"/>
        <v>0</v>
      </c>
      <c r="O164" s="29">
        <f t="shared" si="42"/>
        <v>0</v>
      </c>
    </row>
    <row r="165" spans="1:15" ht="15">
      <c r="A165" s="12" t="s">
        <v>193</v>
      </c>
      <c r="B165" s="47">
        <v>0</v>
      </c>
      <c r="C165" s="47">
        <v>0</v>
      </c>
      <c r="D165" s="33">
        <f t="shared" si="43"/>
        <v>0</v>
      </c>
      <c r="E165" s="32">
        <f t="shared" si="37"/>
        <v>0</v>
      </c>
      <c r="F165" s="29">
        <f t="shared" si="44"/>
        <v>0</v>
      </c>
      <c r="G165" s="29">
        <f t="shared" si="45"/>
        <v>0</v>
      </c>
      <c r="H165" s="33">
        <f t="shared" si="46"/>
        <v>0</v>
      </c>
      <c r="I165" s="33">
        <f t="shared" si="47"/>
        <v>0</v>
      </c>
      <c r="J165" s="29">
        <f t="shared" si="38"/>
        <v>0</v>
      </c>
      <c r="K165" s="29">
        <f t="shared" si="36"/>
        <v>0</v>
      </c>
      <c r="L165" s="33">
        <f t="shared" si="39"/>
        <v>0</v>
      </c>
      <c r="M165" s="33">
        <f t="shared" si="40"/>
        <v>0</v>
      </c>
      <c r="N165" s="29">
        <f t="shared" si="41"/>
        <v>0</v>
      </c>
      <c r="O165" s="29">
        <f t="shared" si="42"/>
        <v>0</v>
      </c>
    </row>
    <row r="166" spans="1:15" ht="15">
      <c r="A166" s="12" t="s">
        <v>194</v>
      </c>
      <c r="B166" s="47">
        <v>8.6E-05</v>
      </c>
      <c r="C166" s="47">
        <v>0</v>
      </c>
      <c r="D166" s="33">
        <f t="shared" si="43"/>
        <v>23591.954257</v>
      </c>
      <c r="E166" s="32">
        <f t="shared" si="37"/>
        <v>0</v>
      </c>
      <c r="F166" s="29">
        <f t="shared" si="44"/>
        <v>18714.982716428003</v>
      </c>
      <c r="G166" s="29">
        <f t="shared" si="45"/>
        <v>0</v>
      </c>
      <c r="H166" s="33">
        <f t="shared" si="46"/>
        <v>18837.857267184005</v>
      </c>
      <c r="I166" s="33">
        <f t="shared" si="47"/>
        <v>0</v>
      </c>
      <c r="J166" s="29">
        <f t="shared" si="38"/>
        <v>24602.807897256003</v>
      </c>
      <c r="K166" s="29">
        <f t="shared" si="36"/>
        <v>0</v>
      </c>
      <c r="L166" s="33">
        <f t="shared" si="39"/>
        <v>20124.522188195355</v>
      </c>
      <c r="M166" s="33">
        <f t="shared" si="40"/>
        <v>0</v>
      </c>
      <c r="N166" s="29">
        <f t="shared" si="41"/>
        <v>21043.016392491998</v>
      </c>
      <c r="O166" s="29">
        <f t="shared" si="42"/>
        <v>0</v>
      </c>
    </row>
    <row r="167" spans="1:15" ht="15">
      <c r="A167" s="12" t="s">
        <v>195</v>
      </c>
      <c r="B167" s="47">
        <v>0.000152</v>
      </c>
      <c r="C167" s="47">
        <v>0</v>
      </c>
      <c r="D167" s="33">
        <f t="shared" si="43"/>
        <v>41697.407524</v>
      </c>
      <c r="E167" s="32">
        <f t="shared" si="37"/>
        <v>0</v>
      </c>
      <c r="F167" s="29">
        <f t="shared" si="44"/>
        <v>33077.64387089601</v>
      </c>
      <c r="G167" s="29">
        <f t="shared" si="45"/>
        <v>0</v>
      </c>
      <c r="H167" s="33">
        <f t="shared" si="46"/>
        <v>33294.81749548801</v>
      </c>
      <c r="I167" s="33">
        <f t="shared" si="47"/>
        <v>0</v>
      </c>
      <c r="J167" s="29">
        <f t="shared" si="38"/>
        <v>43484.032562592</v>
      </c>
      <c r="K167" s="29">
        <f t="shared" si="36"/>
        <v>0</v>
      </c>
      <c r="L167" s="33">
        <f t="shared" si="39"/>
        <v>35568.922937275514</v>
      </c>
      <c r="M167" s="33">
        <f t="shared" si="40"/>
        <v>0</v>
      </c>
      <c r="N167" s="29">
        <f t="shared" si="41"/>
        <v>37192.308042544</v>
      </c>
      <c r="O167" s="29">
        <f t="shared" si="42"/>
        <v>0</v>
      </c>
    </row>
    <row r="168" spans="1:15" ht="15">
      <c r="A168" s="12" t="s">
        <v>127</v>
      </c>
      <c r="B168" s="47">
        <v>9E-06</v>
      </c>
      <c r="C168" s="47">
        <v>0</v>
      </c>
      <c r="D168" s="33">
        <f t="shared" si="43"/>
        <v>2468.9254455</v>
      </c>
      <c r="E168" s="32">
        <f t="shared" si="37"/>
        <v>0</v>
      </c>
      <c r="F168" s="29">
        <f t="shared" si="44"/>
        <v>1958.5447028820006</v>
      </c>
      <c r="G168" s="29">
        <f t="shared" si="45"/>
        <v>0</v>
      </c>
      <c r="H168" s="33">
        <f t="shared" si="46"/>
        <v>1971.4036674960005</v>
      </c>
      <c r="I168" s="33">
        <f t="shared" si="47"/>
        <v>0</v>
      </c>
      <c r="J168" s="29">
        <f t="shared" si="38"/>
        <v>2574.712454364</v>
      </c>
      <c r="K168" s="29">
        <f t="shared" si="36"/>
        <v>0</v>
      </c>
      <c r="L168" s="33">
        <f t="shared" si="39"/>
        <v>2106.0546476018394</v>
      </c>
      <c r="M168" s="33">
        <f t="shared" si="40"/>
        <v>0</v>
      </c>
      <c r="N168" s="29">
        <f t="shared" si="41"/>
        <v>2202.1761340979997</v>
      </c>
      <c r="O168" s="29">
        <f t="shared" si="42"/>
        <v>0</v>
      </c>
    </row>
    <row r="169" spans="1:15" ht="15">
      <c r="A169" s="12" t="s">
        <v>128</v>
      </c>
      <c r="B169" s="47">
        <v>5.3E-05</v>
      </c>
      <c r="C169" s="47">
        <v>0</v>
      </c>
      <c r="D169" s="33">
        <f t="shared" si="43"/>
        <v>14539.2276235</v>
      </c>
      <c r="E169" s="32">
        <f t="shared" si="37"/>
        <v>0</v>
      </c>
      <c r="F169" s="29">
        <f t="shared" si="44"/>
        <v>11533.652139194002</v>
      </c>
      <c r="G169" s="29">
        <f t="shared" si="45"/>
        <v>0</v>
      </c>
      <c r="H169" s="33">
        <f t="shared" si="46"/>
        <v>11609.377153032003</v>
      </c>
      <c r="I169" s="33">
        <f t="shared" si="47"/>
        <v>0</v>
      </c>
      <c r="J169" s="29">
        <f t="shared" si="38"/>
        <v>15162.195564588</v>
      </c>
      <c r="K169" s="29">
        <f t="shared" si="36"/>
        <v>0</v>
      </c>
      <c r="L169" s="33">
        <f t="shared" si="39"/>
        <v>12402.321813655277</v>
      </c>
      <c r="M169" s="33">
        <f t="shared" si="40"/>
        <v>0</v>
      </c>
      <c r="N169" s="29">
        <f t="shared" si="41"/>
        <v>12968.370567466</v>
      </c>
      <c r="O169" s="29">
        <f t="shared" si="42"/>
        <v>0</v>
      </c>
    </row>
    <row r="170" spans="1:15" ht="15">
      <c r="A170" s="12" t="s">
        <v>196</v>
      </c>
      <c r="B170" s="47">
        <v>0</v>
      </c>
      <c r="C170" s="47">
        <v>0</v>
      </c>
      <c r="D170" s="33">
        <f t="shared" si="43"/>
        <v>0</v>
      </c>
      <c r="E170" s="32">
        <f t="shared" si="37"/>
        <v>0</v>
      </c>
      <c r="F170" s="29">
        <f t="shared" si="44"/>
        <v>0</v>
      </c>
      <c r="G170" s="29">
        <f t="shared" si="45"/>
        <v>0</v>
      </c>
      <c r="H170" s="33">
        <f t="shared" si="46"/>
        <v>0</v>
      </c>
      <c r="I170" s="33">
        <f t="shared" si="47"/>
        <v>0</v>
      </c>
      <c r="J170" s="29">
        <f t="shared" si="38"/>
        <v>0</v>
      </c>
      <c r="K170" s="29">
        <f t="shared" si="36"/>
        <v>0</v>
      </c>
      <c r="L170" s="33">
        <f t="shared" si="39"/>
        <v>0</v>
      </c>
      <c r="M170" s="33">
        <f t="shared" si="40"/>
        <v>0</v>
      </c>
      <c r="N170" s="29">
        <f t="shared" si="41"/>
        <v>0</v>
      </c>
      <c r="O170" s="29">
        <f t="shared" si="42"/>
        <v>0</v>
      </c>
    </row>
    <row r="171" spans="1:15" ht="15">
      <c r="A171" s="12" t="s">
        <v>129</v>
      </c>
      <c r="B171" s="47">
        <v>7.400000000000001E-05</v>
      </c>
      <c r="C171" s="47">
        <v>0.000151</v>
      </c>
      <c r="D171" s="33">
        <f t="shared" si="43"/>
        <v>20300.053663000002</v>
      </c>
      <c r="E171" s="32">
        <f t="shared" si="37"/>
        <v>41423.082474500006</v>
      </c>
      <c r="F171" s="29">
        <f t="shared" si="44"/>
        <v>16103.589779252006</v>
      </c>
      <c r="G171" s="29">
        <f t="shared" si="45"/>
        <v>32860.02779279801</v>
      </c>
      <c r="H171" s="33">
        <f t="shared" si="46"/>
        <v>16209.319043856005</v>
      </c>
      <c r="I171" s="33">
        <f t="shared" si="47"/>
        <v>33075.772643544005</v>
      </c>
      <c r="J171" s="29">
        <f t="shared" si="38"/>
        <v>21169.857958104003</v>
      </c>
      <c r="K171" s="29">
        <f t="shared" si="36"/>
        <v>43197.953400996004</v>
      </c>
      <c r="L171" s="33">
        <f t="shared" si="39"/>
        <v>17316.449324726236</v>
      </c>
      <c r="M171" s="33">
        <f t="shared" si="40"/>
        <v>35334.916865319756</v>
      </c>
      <c r="N171" s="29">
        <f t="shared" si="41"/>
        <v>18106.781547028</v>
      </c>
      <c r="O171" s="29">
        <f t="shared" si="42"/>
        <v>36947.621805422</v>
      </c>
    </row>
    <row r="172" spans="1:15" ht="15">
      <c r="A172" s="12" t="s">
        <v>197</v>
      </c>
      <c r="B172" s="47">
        <v>0</v>
      </c>
      <c r="C172" s="47">
        <v>0</v>
      </c>
      <c r="D172" s="33">
        <f t="shared" si="43"/>
        <v>0</v>
      </c>
      <c r="E172" s="32">
        <f t="shared" si="37"/>
        <v>0</v>
      </c>
      <c r="F172" s="29">
        <f t="shared" si="44"/>
        <v>0</v>
      </c>
      <c r="G172" s="29">
        <f t="shared" si="45"/>
        <v>0</v>
      </c>
      <c r="H172" s="33">
        <f t="shared" si="46"/>
        <v>0</v>
      </c>
      <c r="I172" s="33">
        <f t="shared" si="47"/>
        <v>0</v>
      </c>
      <c r="J172" s="29">
        <f t="shared" si="38"/>
        <v>0</v>
      </c>
      <c r="K172" s="29">
        <f aca="true" t="shared" si="48" ref="K172:K195">C172*$G$6</f>
        <v>0</v>
      </c>
      <c r="L172" s="33">
        <f t="shared" si="39"/>
        <v>0</v>
      </c>
      <c r="M172" s="33">
        <f t="shared" si="40"/>
        <v>0</v>
      </c>
      <c r="N172" s="29">
        <f t="shared" si="41"/>
        <v>0</v>
      </c>
      <c r="O172" s="29">
        <f t="shared" si="42"/>
        <v>0</v>
      </c>
    </row>
    <row r="173" spans="1:15" ht="15">
      <c r="A173" s="12" t="s">
        <v>198</v>
      </c>
      <c r="B173" s="47">
        <v>0</v>
      </c>
      <c r="C173" s="47">
        <v>0</v>
      </c>
      <c r="D173" s="33">
        <f t="shared" si="43"/>
        <v>0</v>
      </c>
      <c r="E173" s="32">
        <f t="shared" si="37"/>
        <v>0</v>
      </c>
      <c r="F173" s="29">
        <f t="shared" si="44"/>
        <v>0</v>
      </c>
      <c r="G173" s="29">
        <f t="shared" si="45"/>
        <v>0</v>
      </c>
      <c r="H173" s="33">
        <f t="shared" si="46"/>
        <v>0</v>
      </c>
      <c r="I173" s="33">
        <f t="shared" si="47"/>
        <v>0</v>
      </c>
      <c r="J173" s="29">
        <f aca="true" t="shared" si="49" ref="J173:J195">B173*$G$6</f>
        <v>0</v>
      </c>
      <c r="K173" s="29">
        <f t="shared" si="48"/>
        <v>0</v>
      </c>
      <c r="L173" s="33">
        <f aca="true" t="shared" si="50" ref="L173:L195">B173*$H$6</f>
        <v>0</v>
      </c>
      <c r="M173" s="33">
        <f aca="true" t="shared" si="51" ref="M173:M195">C173*$H$6</f>
        <v>0</v>
      </c>
      <c r="N173" s="29">
        <f aca="true" t="shared" si="52" ref="N173:N195">B173*$I$6</f>
        <v>0</v>
      </c>
      <c r="O173" s="29">
        <f aca="true" t="shared" si="53" ref="O173:O195">C173*$I$6</f>
        <v>0</v>
      </c>
    </row>
    <row r="174" spans="1:15" ht="15">
      <c r="A174" s="12" t="s">
        <v>130</v>
      </c>
      <c r="B174" s="47">
        <v>0</v>
      </c>
      <c r="C174" s="47">
        <v>0</v>
      </c>
      <c r="D174" s="33">
        <f t="shared" si="43"/>
        <v>0</v>
      </c>
      <c r="E174" s="32">
        <f t="shared" si="37"/>
        <v>0</v>
      </c>
      <c r="F174" s="29">
        <f t="shared" si="44"/>
        <v>0</v>
      </c>
      <c r="G174" s="29">
        <f t="shared" si="45"/>
        <v>0</v>
      </c>
      <c r="H174" s="33">
        <f t="shared" si="46"/>
        <v>0</v>
      </c>
      <c r="I174" s="33">
        <f t="shared" si="47"/>
        <v>0</v>
      </c>
      <c r="J174" s="29">
        <f t="shared" si="49"/>
        <v>0</v>
      </c>
      <c r="K174" s="29">
        <f t="shared" si="48"/>
        <v>0</v>
      </c>
      <c r="L174" s="33">
        <f t="shared" si="50"/>
        <v>0</v>
      </c>
      <c r="M174" s="33">
        <f t="shared" si="51"/>
        <v>0</v>
      </c>
      <c r="N174" s="29">
        <f t="shared" si="52"/>
        <v>0</v>
      </c>
      <c r="O174" s="29">
        <f t="shared" si="53"/>
        <v>0</v>
      </c>
    </row>
    <row r="175" spans="1:15" ht="15">
      <c r="A175" s="12" t="s">
        <v>131</v>
      </c>
      <c r="B175" s="47">
        <v>0</v>
      </c>
      <c r="C175" s="47">
        <v>0</v>
      </c>
      <c r="D175" s="33">
        <f t="shared" si="43"/>
        <v>0</v>
      </c>
      <c r="E175" s="32">
        <f t="shared" si="37"/>
        <v>0</v>
      </c>
      <c r="F175" s="29">
        <f t="shared" si="44"/>
        <v>0</v>
      </c>
      <c r="G175" s="29">
        <f t="shared" si="45"/>
        <v>0</v>
      </c>
      <c r="H175" s="33">
        <f t="shared" si="46"/>
        <v>0</v>
      </c>
      <c r="I175" s="33">
        <f t="shared" si="47"/>
        <v>0</v>
      </c>
      <c r="J175" s="29">
        <f t="shared" si="49"/>
        <v>0</v>
      </c>
      <c r="K175" s="29">
        <f t="shared" si="48"/>
        <v>0</v>
      </c>
      <c r="L175" s="33">
        <f t="shared" si="50"/>
        <v>0</v>
      </c>
      <c r="M175" s="33">
        <f t="shared" si="51"/>
        <v>0</v>
      </c>
      <c r="N175" s="29">
        <f t="shared" si="52"/>
        <v>0</v>
      </c>
      <c r="O175" s="29">
        <f t="shared" si="53"/>
        <v>0</v>
      </c>
    </row>
    <row r="176" spans="1:15" ht="15">
      <c r="A176" s="12" t="s">
        <v>132</v>
      </c>
      <c r="B176" s="47">
        <v>2.5E-05</v>
      </c>
      <c r="C176" s="47">
        <v>0</v>
      </c>
      <c r="D176" s="33">
        <f t="shared" si="43"/>
        <v>6858.126237500001</v>
      </c>
      <c r="E176" s="32">
        <f t="shared" si="37"/>
        <v>0</v>
      </c>
      <c r="F176" s="29">
        <f t="shared" si="44"/>
        <v>5440.401952450002</v>
      </c>
      <c r="G176" s="29">
        <f t="shared" si="45"/>
        <v>0</v>
      </c>
      <c r="H176" s="33">
        <f t="shared" si="46"/>
        <v>5476.121298600001</v>
      </c>
      <c r="I176" s="33">
        <f t="shared" si="47"/>
        <v>0</v>
      </c>
      <c r="J176" s="29">
        <f t="shared" si="49"/>
        <v>7151.9790399</v>
      </c>
      <c r="K176" s="29">
        <f t="shared" si="48"/>
        <v>0</v>
      </c>
      <c r="L176" s="33">
        <f t="shared" si="50"/>
        <v>5850.151798893999</v>
      </c>
      <c r="M176" s="33">
        <f t="shared" si="51"/>
        <v>0</v>
      </c>
      <c r="N176" s="29">
        <f t="shared" si="52"/>
        <v>6117.15592805</v>
      </c>
      <c r="O176" s="29">
        <f t="shared" si="53"/>
        <v>0</v>
      </c>
    </row>
    <row r="177" spans="1:15" ht="15">
      <c r="A177" s="12" t="s">
        <v>133</v>
      </c>
      <c r="B177" s="47">
        <v>5E-06</v>
      </c>
      <c r="C177" s="47">
        <v>0</v>
      </c>
      <c r="D177" s="33">
        <f t="shared" si="43"/>
        <v>1371.6252475000001</v>
      </c>
      <c r="E177" s="32">
        <f t="shared" si="37"/>
        <v>0</v>
      </c>
      <c r="F177" s="29">
        <f t="shared" si="44"/>
        <v>1088.0803904900004</v>
      </c>
      <c r="G177" s="29">
        <f t="shared" si="45"/>
        <v>0</v>
      </c>
      <c r="H177" s="33">
        <f t="shared" si="46"/>
        <v>1095.2242597200002</v>
      </c>
      <c r="I177" s="33">
        <f t="shared" si="47"/>
        <v>0</v>
      </c>
      <c r="J177" s="29">
        <f t="shared" si="49"/>
        <v>1430.3958079800002</v>
      </c>
      <c r="K177" s="29">
        <f t="shared" si="48"/>
        <v>0</v>
      </c>
      <c r="L177" s="33">
        <f t="shared" si="50"/>
        <v>1170.0303597787997</v>
      </c>
      <c r="M177" s="33">
        <f t="shared" si="51"/>
        <v>0</v>
      </c>
      <c r="N177" s="29">
        <f t="shared" si="52"/>
        <v>1223.43118561</v>
      </c>
      <c r="O177" s="29">
        <f t="shared" si="53"/>
        <v>0</v>
      </c>
    </row>
    <row r="178" spans="1:15" ht="15">
      <c r="A178" s="12" t="s">
        <v>134</v>
      </c>
      <c r="B178" s="47">
        <v>0.000285</v>
      </c>
      <c r="C178" s="47">
        <v>7.7E-05</v>
      </c>
      <c r="D178" s="33">
        <f t="shared" si="43"/>
        <v>78182.6391075</v>
      </c>
      <c r="E178" s="32">
        <f t="shared" si="37"/>
        <v>21123.0288115</v>
      </c>
      <c r="F178" s="29">
        <f t="shared" si="44"/>
        <v>62020.582257930015</v>
      </c>
      <c r="G178" s="29">
        <f t="shared" si="45"/>
        <v>16756.438013546005</v>
      </c>
      <c r="H178" s="33">
        <f t="shared" si="46"/>
        <v>62427.782804040005</v>
      </c>
      <c r="I178" s="33">
        <f t="shared" si="47"/>
        <v>16866.453599688004</v>
      </c>
      <c r="J178" s="29">
        <f t="shared" si="49"/>
        <v>81532.56105486</v>
      </c>
      <c r="K178" s="29">
        <f t="shared" si="48"/>
        <v>22028.095442892</v>
      </c>
      <c r="L178" s="33">
        <f t="shared" si="50"/>
        <v>66691.73050739158</v>
      </c>
      <c r="M178" s="33">
        <f t="shared" si="51"/>
        <v>18018.467540593516</v>
      </c>
      <c r="N178" s="29">
        <f t="shared" si="52"/>
        <v>69735.57757976999</v>
      </c>
      <c r="O178" s="29">
        <f t="shared" si="53"/>
        <v>18840.840258393997</v>
      </c>
    </row>
    <row r="179" spans="1:15" ht="15">
      <c r="A179" s="12" t="s">
        <v>135</v>
      </c>
      <c r="B179" s="47">
        <v>0</v>
      </c>
      <c r="C179" s="47">
        <v>0</v>
      </c>
      <c r="D179" s="33">
        <f t="shared" si="43"/>
        <v>0</v>
      </c>
      <c r="E179" s="32">
        <f t="shared" si="37"/>
        <v>0</v>
      </c>
      <c r="F179" s="29">
        <f t="shared" si="44"/>
        <v>0</v>
      </c>
      <c r="G179" s="29">
        <f t="shared" si="45"/>
        <v>0</v>
      </c>
      <c r="H179" s="33">
        <f t="shared" si="46"/>
        <v>0</v>
      </c>
      <c r="I179" s="33">
        <f t="shared" si="47"/>
        <v>0</v>
      </c>
      <c r="J179" s="29">
        <f t="shared" si="49"/>
        <v>0</v>
      </c>
      <c r="K179" s="29">
        <f t="shared" si="48"/>
        <v>0</v>
      </c>
      <c r="L179" s="33">
        <f t="shared" si="50"/>
        <v>0</v>
      </c>
      <c r="M179" s="33">
        <f t="shared" si="51"/>
        <v>0</v>
      </c>
      <c r="N179" s="29">
        <f t="shared" si="52"/>
        <v>0</v>
      </c>
      <c r="O179" s="29">
        <f t="shared" si="53"/>
        <v>0</v>
      </c>
    </row>
    <row r="180" spans="1:15" ht="15">
      <c r="A180" s="12" t="s">
        <v>136</v>
      </c>
      <c r="B180" s="47">
        <v>0</v>
      </c>
      <c r="C180" s="47">
        <v>0</v>
      </c>
      <c r="D180" s="33">
        <f t="shared" si="43"/>
        <v>0</v>
      </c>
      <c r="E180" s="32">
        <f t="shared" si="37"/>
        <v>0</v>
      </c>
      <c r="F180" s="29">
        <f t="shared" si="44"/>
        <v>0</v>
      </c>
      <c r="G180" s="29">
        <f t="shared" si="45"/>
        <v>0</v>
      </c>
      <c r="H180" s="33">
        <f t="shared" si="46"/>
        <v>0</v>
      </c>
      <c r="I180" s="33">
        <f t="shared" si="47"/>
        <v>0</v>
      </c>
      <c r="J180" s="29">
        <f t="shared" si="49"/>
        <v>0</v>
      </c>
      <c r="K180" s="29">
        <f t="shared" si="48"/>
        <v>0</v>
      </c>
      <c r="L180" s="33">
        <f t="shared" si="50"/>
        <v>0</v>
      </c>
      <c r="M180" s="33">
        <f t="shared" si="51"/>
        <v>0</v>
      </c>
      <c r="N180" s="29">
        <f t="shared" si="52"/>
        <v>0</v>
      </c>
      <c r="O180" s="29">
        <f t="shared" si="53"/>
        <v>0</v>
      </c>
    </row>
    <row r="181" spans="1:15" ht="15">
      <c r="A181" s="12" t="s">
        <v>137</v>
      </c>
      <c r="B181" s="47">
        <v>0</v>
      </c>
      <c r="C181" s="47">
        <v>0</v>
      </c>
      <c r="D181" s="33">
        <f t="shared" si="43"/>
        <v>0</v>
      </c>
      <c r="E181" s="32">
        <f t="shared" si="37"/>
        <v>0</v>
      </c>
      <c r="F181" s="29">
        <f t="shared" si="44"/>
        <v>0</v>
      </c>
      <c r="G181" s="29">
        <f t="shared" si="45"/>
        <v>0</v>
      </c>
      <c r="H181" s="33">
        <f t="shared" si="46"/>
        <v>0</v>
      </c>
      <c r="I181" s="33">
        <f t="shared" si="47"/>
        <v>0</v>
      </c>
      <c r="J181" s="29">
        <f t="shared" si="49"/>
        <v>0</v>
      </c>
      <c r="K181" s="29">
        <f t="shared" si="48"/>
        <v>0</v>
      </c>
      <c r="L181" s="33">
        <f t="shared" si="50"/>
        <v>0</v>
      </c>
      <c r="M181" s="33">
        <f t="shared" si="51"/>
        <v>0</v>
      </c>
      <c r="N181" s="29">
        <f t="shared" si="52"/>
        <v>0</v>
      </c>
      <c r="O181" s="29">
        <f t="shared" si="53"/>
        <v>0</v>
      </c>
    </row>
    <row r="182" spans="1:15" ht="15">
      <c r="A182" s="12" t="s">
        <v>138</v>
      </c>
      <c r="B182" s="47">
        <v>0.000279</v>
      </c>
      <c r="C182" s="47">
        <v>0</v>
      </c>
      <c r="D182" s="33">
        <f t="shared" si="43"/>
        <v>76536.6888105</v>
      </c>
      <c r="E182" s="32">
        <f t="shared" si="37"/>
        <v>0</v>
      </c>
      <c r="F182" s="29">
        <f t="shared" si="44"/>
        <v>60714.88578934201</v>
      </c>
      <c r="G182" s="29">
        <f t="shared" si="45"/>
        <v>0</v>
      </c>
      <c r="H182" s="33">
        <f t="shared" si="46"/>
        <v>61113.513692376015</v>
      </c>
      <c r="I182" s="33">
        <f t="shared" si="47"/>
        <v>0</v>
      </c>
      <c r="J182" s="29">
        <f t="shared" si="49"/>
        <v>79816.08608528401</v>
      </c>
      <c r="K182" s="29">
        <f t="shared" si="48"/>
        <v>0</v>
      </c>
      <c r="L182" s="33">
        <f t="shared" si="50"/>
        <v>65287.694075657026</v>
      </c>
      <c r="M182" s="33">
        <f t="shared" si="51"/>
        <v>0</v>
      </c>
      <c r="N182" s="29">
        <f t="shared" si="52"/>
        <v>68267.46015703799</v>
      </c>
      <c r="O182" s="29">
        <f t="shared" si="53"/>
        <v>0</v>
      </c>
    </row>
    <row r="183" spans="1:15" ht="15">
      <c r="A183" s="12" t="s">
        <v>139</v>
      </c>
      <c r="B183" s="47">
        <v>0</v>
      </c>
      <c r="C183" s="47">
        <v>0</v>
      </c>
      <c r="D183" s="33">
        <f t="shared" si="43"/>
        <v>0</v>
      </c>
      <c r="E183" s="32">
        <f t="shared" si="37"/>
        <v>0</v>
      </c>
      <c r="F183" s="29">
        <f t="shared" si="44"/>
        <v>0</v>
      </c>
      <c r="G183" s="29">
        <f t="shared" si="45"/>
        <v>0</v>
      </c>
      <c r="H183" s="33">
        <f t="shared" si="46"/>
        <v>0</v>
      </c>
      <c r="I183" s="33">
        <f t="shared" si="47"/>
        <v>0</v>
      </c>
      <c r="J183" s="29">
        <f t="shared" si="49"/>
        <v>0</v>
      </c>
      <c r="K183" s="29">
        <f t="shared" si="48"/>
        <v>0</v>
      </c>
      <c r="L183" s="33">
        <f t="shared" si="50"/>
        <v>0</v>
      </c>
      <c r="M183" s="33">
        <f t="shared" si="51"/>
        <v>0</v>
      </c>
      <c r="N183" s="29">
        <f t="shared" si="52"/>
        <v>0</v>
      </c>
      <c r="O183" s="29">
        <f t="shared" si="53"/>
        <v>0</v>
      </c>
    </row>
    <row r="184" spans="1:15" ht="15">
      <c r="A184" s="12" t="s">
        <v>140</v>
      </c>
      <c r="B184" s="47">
        <v>0</v>
      </c>
      <c r="C184" s="47">
        <v>0</v>
      </c>
      <c r="D184" s="33">
        <f t="shared" si="43"/>
        <v>0</v>
      </c>
      <c r="E184" s="32">
        <f t="shared" si="37"/>
        <v>0</v>
      </c>
      <c r="F184" s="29">
        <f t="shared" si="44"/>
        <v>0</v>
      </c>
      <c r="G184" s="29">
        <f t="shared" si="45"/>
        <v>0</v>
      </c>
      <c r="H184" s="33">
        <f t="shared" si="46"/>
        <v>0</v>
      </c>
      <c r="I184" s="33">
        <f t="shared" si="47"/>
        <v>0</v>
      </c>
      <c r="J184" s="29">
        <f t="shared" si="49"/>
        <v>0</v>
      </c>
      <c r="K184" s="29">
        <f t="shared" si="48"/>
        <v>0</v>
      </c>
      <c r="L184" s="33">
        <f t="shared" si="50"/>
        <v>0</v>
      </c>
      <c r="M184" s="33">
        <f t="shared" si="51"/>
        <v>0</v>
      </c>
      <c r="N184" s="29">
        <f t="shared" si="52"/>
        <v>0</v>
      </c>
      <c r="O184" s="29">
        <f t="shared" si="53"/>
        <v>0</v>
      </c>
    </row>
    <row r="185" spans="1:15" ht="15">
      <c r="A185" s="12" t="s">
        <v>141</v>
      </c>
      <c r="B185" s="47">
        <v>1E-06</v>
      </c>
      <c r="C185" s="47">
        <v>0</v>
      </c>
      <c r="D185" s="33">
        <f t="shared" si="43"/>
        <v>274.3250495</v>
      </c>
      <c r="E185" s="32">
        <f t="shared" si="37"/>
        <v>0</v>
      </c>
      <c r="F185" s="29">
        <f t="shared" si="44"/>
        <v>217.61607809800003</v>
      </c>
      <c r="G185" s="29">
        <f t="shared" si="45"/>
        <v>0</v>
      </c>
      <c r="H185" s="33">
        <f t="shared" si="46"/>
        <v>219.04485194400002</v>
      </c>
      <c r="I185" s="33">
        <f t="shared" si="47"/>
        <v>0</v>
      </c>
      <c r="J185" s="29">
        <f t="shared" si="49"/>
        <v>286.079161596</v>
      </c>
      <c r="K185" s="29">
        <f t="shared" si="48"/>
        <v>0</v>
      </c>
      <c r="L185" s="33">
        <f t="shared" si="50"/>
        <v>234.00607195575992</v>
      </c>
      <c r="M185" s="33">
        <f t="shared" si="51"/>
        <v>0</v>
      </c>
      <c r="N185" s="29">
        <f t="shared" si="52"/>
        <v>244.68623712199997</v>
      </c>
      <c r="O185" s="29">
        <f t="shared" si="53"/>
        <v>0</v>
      </c>
    </row>
    <row r="186" spans="1:15" ht="15">
      <c r="A186" s="12" t="s">
        <v>142</v>
      </c>
      <c r="B186" s="47">
        <v>0</v>
      </c>
      <c r="C186" s="47">
        <v>0</v>
      </c>
      <c r="D186" s="33">
        <f t="shared" si="43"/>
        <v>0</v>
      </c>
      <c r="E186" s="32">
        <f t="shared" si="37"/>
        <v>0</v>
      </c>
      <c r="F186" s="29">
        <f t="shared" si="44"/>
        <v>0</v>
      </c>
      <c r="G186" s="29">
        <f t="shared" si="45"/>
        <v>0</v>
      </c>
      <c r="H186" s="33">
        <f t="shared" si="46"/>
        <v>0</v>
      </c>
      <c r="I186" s="33">
        <f t="shared" si="47"/>
        <v>0</v>
      </c>
      <c r="J186" s="29">
        <f t="shared" si="49"/>
        <v>0</v>
      </c>
      <c r="K186" s="29">
        <f t="shared" si="48"/>
        <v>0</v>
      </c>
      <c r="L186" s="33">
        <f t="shared" si="50"/>
        <v>0</v>
      </c>
      <c r="M186" s="33">
        <f t="shared" si="51"/>
        <v>0</v>
      </c>
      <c r="N186" s="29">
        <f t="shared" si="52"/>
        <v>0</v>
      </c>
      <c r="O186" s="29">
        <f t="shared" si="53"/>
        <v>0</v>
      </c>
    </row>
    <row r="187" spans="1:15" ht="15">
      <c r="A187" s="12" t="s">
        <v>143</v>
      </c>
      <c r="B187" s="47">
        <v>0.000487</v>
      </c>
      <c r="C187" s="47">
        <v>9.1E-05</v>
      </c>
      <c r="D187" s="33">
        <f t="shared" si="43"/>
        <v>133596.2991065</v>
      </c>
      <c r="E187" s="32">
        <f t="shared" si="37"/>
        <v>24963.5795045</v>
      </c>
      <c r="F187" s="29">
        <f t="shared" si="44"/>
        <v>105979.03003372603</v>
      </c>
      <c r="G187" s="29">
        <f t="shared" si="45"/>
        <v>19803.063106918005</v>
      </c>
      <c r="H187" s="33">
        <f t="shared" si="46"/>
        <v>106674.84289672802</v>
      </c>
      <c r="I187" s="33">
        <f t="shared" si="47"/>
        <v>19933.081526904003</v>
      </c>
      <c r="J187" s="29">
        <f t="shared" si="49"/>
        <v>139320.55169725203</v>
      </c>
      <c r="K187" s="29">
        <f t="shared" si="48"/>
        <v>26033.203705236003</v>
      </c>
      <c r="L187" s="33">
        <f t="shared" si="50"/>
        <v>113960.95704245509</v>
      </c>
      <c r="M187" s="33">
        <f t="shared" si="51"/>
        <v>21294.552547974155</v>
      </c>
      <c r="N187" s="29">
        <f t="shared" si="52"/>
        <v>119162.19747841399</v>
      </c>
      <c r="O187" s="29">
        <f t="shared" si="53"/>
        <v>22266.447578101997</v>
      </c>
    </row>
    <row r="188" spans="1:15" ht="15">
      <c r="A188" s="12" t="s">
        <v>144</v>
      </c>
      <c r="B188" s="47">
        <v>0</v>
      </c>
      <c r="C188" s="47">
        <v>0</v>
      </c>
      <c r="D188" s="33">
        <f t="shared" si="43"/>
        <v>0</v>
      </c>
      <c r="E188" s="32">
        <f t="shared" si="37"/>
        <v>0</v>
      </c>
      <c r="F188" s="29">
        <f t="shared" si="44"/>
        <v>0</v>
      </c>
      <c r="G188" s="29">
        <f t="shared" si="45"/>
        <v>0</v>
      </c>
      <c r="H188" s="33">
        <f t="shared" si="46"/>
        <v>0</v>
      </c>
      <c r="I188" s="33">
        <f t="shared" si="47"/>
        <v>0</v>
      </c>
      <c r="J188" s="29">
        <f t="shared" si="49"/>
        <v>0</v>
      </c>
      <c r="K188" s="29">
        <f t="shared" si="48"/>
        <v>0</v>
      </c>
      <c r="L188" s="33">
        <f t="shared" si="50"/>
        <v>0</v>
      </c>
      <c r="M188" s="33">
        <f t="shared" si="51"/>
        <v>0</v>
      </c>
      <c r="N188" s="29">
        <f t="shared" si="52"/>
        <v>0</v>
      </c>
      <c r="O188" s="29">
        <f t="shared" si="53"/>
        <v>0</v>
      </c>
    </row>
    <row r="189" spans="1:15" ht="15">
      <c r="A189" s="12" t="s">
        <v>145</v>
      </c>
      <c r="B189" s="47">
        <v>1E-06</v>
      </c>
      <c r="C189" s="47">
        <v>0</v>
      </c>
      <c r="D189" s="33">
        <f t="shared" si="43"/>
        <v>274.3250495</v>
      </c>
      <c r="E189" s="32">
        <f t="shared" si="37"/>
        <v>0</v>
      </c>
      <c r="F189" s="29">
        <f t="shared" si="44"/>
        <v>217.61607809800003</v>
      </c>
      <c r="G189" s="29">
        <f t="shared" si="45"/>
        <v>0</v>
      </c>
      <c r="H189" s="33">
        <f t="shared" si="46"/>
        <v>219.04485194400002</v>
      </c>
      <c r="I189" s="33">
        <f t="shared" si="47"/>
        <v>0</v>
      </c>
      <c r="J189" s="29">
        <f t="shared" si="49"/>
        <v>286.079161596</v>
      </c>
      <c r="K189" s="29">
        <f t="shared" si="48"/>
        <v>0</v>
      </c>
      <c r="L189" s="33">
        <f t="shared" si="50"/>
        <v>234.00607195575992</v>
      </c>
      <c r="M189" s="33">
        <f t="shared" si="51"/>
        <v>0</v>
      </c>
      <c r="N189" s="29">
        <f t="shared" si="52"/>
        <v>244.68623712199997</v>
      </c>
      <c r="O189" s="29">
        <f t="shared" si="53"/>
        <v>0</v>
      </c>
    </row>
    <row r="190" spans="1:15" ht="15">
      <c r="A190" s="12" t="s">
        <v>146</v>
      </c>
      <c r="B190" s="47">
        <v>0</v>
      </c>
      <c r="C190" s="47">
        <v>0</v>
      </c>
      <c r="D190" s="33">
        <f t="shared" si="43"/>
        <v>0</v>
      </c>
      <c r="E190" s="32">
        <f t="shared" si="37"/>
        <v>0</v>
      </c>
      <c r="F190" s="29">
        <f t="shared" si="44"/>
        <v>0</v>
      </c>
      <c r="G190" s="29">
        <f t="shared" si="45"/>
        <v>0</v>
      </c>
      <c r="H190" s="33">
        <f t="shared" si="46"/>
        <v>0</v>
      </c>
      <c r="I190" s="33">
        <f t="shared" si="47"/>
        <v>0</v>
      </c>
      <c r="J190" s="29">
        <f t="shared" si="49"/>
        <v>0</v>
      </c>
      <c r="K190" s="29">
        <f t="shared" si="48"/>
        <v>0</v>
      </c>
      <c r="L190" s="33">
        <f t="shared" si="50"/>
        <v>0</v>
      </c>
      <c r="M190" s="33">
        <f t="shared" si="51"/>
        <v>0</v>
      </c>
      <c r="N190" s="29">
        <f t="shared" si="52"/>
        <v>0</v>
      </c>
      <c r="O190" s="29">
        <f t="shared" si="53"/>
        <v>0</v>
      </c>
    </row>
    <row r="191" spans="1:15" ht="15">
      <c r="A191" s="12" t="s">
        <v>147</v>
      </c>
      <c r="B191" s="47">
        <v>0</v>
      </c>
      <c r="C191" s="47">
        <v>0</v>
      </c>
      <c r="D191" s="33">
        <f t="shared" si="43"/>
        <v>0</v>
      </c>
      <c r="E191" s="32">
        <f t="shared" si="37"/>
        <v>0</v>
      </c>
      <c r="F191" s="29">
        <f t="shared" si="44"/>
        <v>0</v>
      </c>
      <c r="G191" s="29">
        <f t="shared" si="45"/>
        <v>0</v>
      </c>
      <c r="H191" s="33">
        <f t="shared" si="46"/>
        <v>0</v>
      </c>
      <c r="I191" s="33">
        <f t="shared" si="47"/>
        <v>0</v>
      </c>
      <c r="J191" s="29">
        <f t="shared" si="49"/>
        <v>0</v>
      </c>
      <c r="K191" s="29">
        <f t="shared" si="48"/>
        <v>0</v>
      </c>
      <c r="L191" s="33">
        <f t="shared" si="50"/>
        <v>0</v>
      </c>
      <c r="M191" s="33">
        <f t="shared" si="51"/>
        <v>0</v>
      </c>
      <c r="N191" s="29">
        <f t="shared" si="52"/>
        <v>0</v>
      </c>
      <c r="O191" s="29">
        <f t="shared" si="53"/>
        <v>0</v>
      </c>
    </row>
    <row r="192" spans="1:15" ht="15">
      <c r="A192" s="12" t="s">
        <v>199</v>
      </c>
      <c r="B192" s="47">
        <v>0</v>
      </c>
      <c r="C192" s="47">
        <v>0</v>
      </c>
      <c r="D192" s="33">
        <f t="shared" si="43"/>
        <v>0</v>
      </c>
      <c r="E192" s="32">
        <f t="shared" si="37"/>
        <v>0</v>
      </c>
      <c r="F192" s="29">
        <f t="shared" si="44"/>
        <v>0</v>
      </c>
      <c r="G192" s="29">
        <f t="shared" si="45"/>
        <v>0</v>
      </c>
      <c r="H192" s="33">
        <f t="shared" si="46"/>
        <v>0</v>
      </c>
      <c r="I192" s="33">
        <f t="shared" si="47"/>
        <v>0</v>
      </c>
      <c r="J192" s="29">
        <f t="shared" si="49"/>
        <v>0</v>
      </c>
      <c r="K192" s="29">
        <f t="shared" si="48"/>
        <v>0</v>
      </c>
      <c r="L192" s="33">
        <f t="shared" si="50"/>
        <v>0</v>
      </c>
      <c r="M192" s="33">
        <f t="shared" si="51"/>
        <v>0</v>
      </c>
      <c r="N192" s="29">
        <f t="shared" si="52"/>
        <v>0</v>
      </c>
      <c r="O192" s="29">
        <f t="shared" si="53"/>
        <v>0</v>
      </c>
    </row>
    <row r="193" spans="1:15" ht="15">
      <c r="A193" s="12" t="s">
        <v>200</v>
      </c>
      <c r="B193" s="47">
        <v>0.00014800000000000002</v>
      </c>
      <c r="C193" s="47">
        <v>0</v>
      </c>
      <c r="D193" s="33">
        <f t="shared" si="43"/>
        <v>40600.107326000005</v>
      </c>
      <c r="E193" s="32">
        <f t="shared" si="37"/>
        <v>0</v>
      </c>
      <c r="F193" s="29">
        <f t="shared" si="44"/>
        <v>32207.179558504013</v>
      </c>
      <c r="G193" s="29">
        <f t="shared" si="45"/>
        <v>0</v>
      </c>
      <c r="H193" s="33">
        <f t="shared" si="46"/>
        <v>32418.63808771201</v>
      </c>
      <c r="I193" s="33">
        <f t="shared" si="47"/>
        <v>0</v>
      </c>
      <c r="J193" s="29">
        <f t="shared" si="49"/>
        <v>42339.715916208006</v>
      </c>
      <c r="K193" s="29">
        <f t="shared" si="48"/>
        <v>0</v>
      </c>
      <c r="L193" s="33">
        <f t="shared" si="50"/>
        <v>34632.89864945247</v>
      </c>
      <c r="M193" s="33">
        <f t="shared" si="51"/>
        <v>0</v>
      </c>
      <c r="N193" s="29">
        <f t="shared" si="52"/>
        <v>36213.563094056</v>
      </c>
      <c r="O193" s="29">
        <f t="shared" si="53"/>
        <v>0</v>
      </c>
    </row>
    <row r="194" spans="1:15" ht="15">
      <c r="A194" s="12" t="s">
        <v>201</v>
      </c>
      <c r="B194" s="47">
        <v>0</v>
      </c>
      <c r="C194" s="47">
        <v>0</v>
      </c>
      <c r="D194" s="33">
        <f t="shared" si="43"/>
        <v>0</v>
      </c>
      <c r="E194" s="32">
        <f t="shared" si="37"/>
        <v>0</v>
      </c>
      <c r="F194" s="29">
        <f t="shared" si="44"/>
        <v>0</v>
      </c>
      <c r="G194" s="29">
        <f t="shared" si="45"/>
        <v>0</v>
      </c>
      <c r="H194" s="33">
        <f t="shared" si="46"/>
        <v>0</v>
      </c>
      <c r="I194" s="33">
        <f t="shared" si="47"/>
        <v>0</v>
      </c>
      <c r="J194" s="29">
        <f t="shared" si="49"/>
        <v>0</v>
      </c>
      <c r="K194" s="29">
        <f t="shared" si="48"/>
        <v>0</v>
      </c>
      <c r="L194" s="33">
        <f t="shared" si="50"/>
        <v>0</v>
      </c>
      <c r="M194" s="33">
        <f t="shared" si="51"/>
        <v>0</v>
      </c>
      <c r="N194" s="29">
        <f t="shared" si="52"/>
        <v>0</v>
      </c>
      <c r="O194" s="29">
        <f t="shared" si="53"/>
        <v>0</v>
      </c>
    </row>
    <row r="195" spans="1:15" ht="15.75" thickBot="1">
      <c r="A195" s="12" t="s">
        <v>202</v>
      </c>
      <c r="B195" s="48">
        <v>0</v>
      </c>
      <c r="C195" s="48">
        <v>0</v>
      </c>
      <c r="D195" s="34">
        <f t="shared" si="43"/>
        <v>0</v>
      </c>
      <c r="E195" s="35">
        <f t="shared" si="37"/>
        <v>0</v>
      </c>
      <c r="F195" s="29">
        <f t="shared" si="44"/>
        <v>0</v>
      </c>
      <c r="G195" s="29">
        <f t="shared" si="45"/>
        <v>0</v>
      </c>
      <c r="H195" s="33">
        <f t="shared" si="46"/>
        <v>0</v>
      </c>
      <c r="I195" s="33">
        <f t="shared" si="47"/>
        <v>0</v>
      </c>
      <c r="J195" s="29">
        <f t="shared" si="49"/>
        <v>0</v>
      </c>
      <c r="K195" s="29">
        <f t="shared" si="48"/>
        <v>0</v>
      </c>
      <c r="L195" s="33">
        <f t="shared" si="50"/>
        <v>0</v>
      </c>
      <c r="M195" s="33">
        <f t="shared" si="51"/>
        <v>0</v>
      </c>
      <c r="N195" s="29">
        <f t="shared" si="52"/>
        <v>0</v>
      </c>
      <c r="O195" s="29">
        <f t="shared" si="53"/>
        <v>0</v>
      </c>
    </row>
    <row r="196" spans="1:15" ht="15" thickBot="1" thickTop="1">
      <c r="A196" s="15" t="s">
        <v>203</v>
      </c>
      <c r="B196" s="39">
        <v>0.009999999999999997</v>
      </c>
      <c r="C196" s="22">
        <v>0.02</v>
      </c>
      <c r="D196" s="36">
        <f aca="true" t="shared" si="54" ref="D196:I196">SUM(D12:D195)</f>
        <v>2743250.4949999996</v>
      </c>
      <c r="E196" s="37">
        <f t="shared" si="54"/>
        <v>5486500.990000001</v>
      </c>
      <c r="F196" s="27">
        <f t="shared" si="54"/>
        <v>2176160.7809800003</v>
      </c>
      <c r="G196" s="27">
        <f t="shared" si="54"/>
        <v>4352321.561960001</v>
      </c>
      <c r="H196" s="37">
        <f t="shared" si="54"/>
        <v>2190448.5194400004</v>
      </c>
      <c r="I196" s="37">
        <f t="shared" si="54"/>
        <v>4380897.038880002</v>
      </c>
      <c r="J196" s="27">
        <f aca="true" t="shared" si="55" ref="J196:O196">SUM(J12:J195)</f>
        <v>2860791.6159600005</v>
      </c>
      <c r="K196" s="27">
        <f t="shared" si="55"/>
        <v>5721583.231919999</v>
      </c>
      <c r="L196" s="37">
        <f t="shared" si="55"/>
        <v>2340060.719557599</v>
      </c>
      <c r="M196" s="37">
        <f t="shared" si="55"/>
        <v>4680121.4391152</v>
      </c>
      <c r="N196" s="27">
        <f t="shared" si="55"/>
        <v>2446862.37122</v>
      </c>
      <c r="O196" s="27">
        <f t="shared" si="55"/>
        <v>4893724.742439998</v>
      </c>
    </row>
    <row r="197" spans="4:9" ht="15.75" thickTop="1">
      <c r="D197" s="16"/>
      <c r="E197" s="16"/>
      <c r="F197" s="16"/>
      <c r="G197" s="16"/>
      <c r="H197" s="16"/>
      <c r="I197" s="14"/>
    </row>
    <row r="198" spans="2:15" ht="15">
      <c r="B198" s="17"/>
      <c r="C198" s="17"/>
      <c r="D198" s="50">
        <f>D6*0.03</f>
        <v>8229751.484999999</v>
      </c>
      <c r="E198" s="51">
        <f>+D196+E196</f>
        <v>8229751.485000001</v>
      </c>
      <c r="F198" s="51">
        <f>E6*0.03</f>
        <v>6528482.342940001</v>
      </c>
      <c r="G198" s="51">
        <f>F196+G196</f>
        <v>6528482.342940001</v>
      </c>
      <c r="H198" s="30">
        <f>F6*0.03</f>
        <v>6571345.558320001</v>
      </c>
      <c r="I198" s="74">
        <f>H196+I196</f>
        <v>6571345.558320003</v>
      </c>
      <c r="J198" s="30">
        <f>G6*0.03</f>
        <v>8582374.84788</v>
      </c>
      <c r="K198" s="16">
        <f>J196+K196</f>
        <v>8582374.84788</v>
      </c>
      <c r="L198" s="30">
        <f>H6*0.03</f>
        <v>7020182.158672798</v>
      </c>
      <c r="M198" s="16">
        <f>L196+M196</f>
        <v>7020182.158672799</v>
      </c>
      <c r="N198" s="30">
        <f>I6*0.03</f>
        <v>7340587.113659999</v>
      </c>
      <c r="O198" s="16">
        <f>N196+O196</f>
        <v>7340587.113659998</v>
      </c>
    </row>
    <row r="199" spans="2:9" ht="15">
      <c r="B199" s="18"/>
      <c r="C199" s="18"/>
      <c r="D199" s="19"/>
      <c r="E199" s="19"/>
      <c r="F199" s="19"/>
      <c r="G199" s="19"/>
      <c r="H199" s="19"/>
      <c r="I199" s="14"/>
    </row>
    <row r="200" spans="4:9" ht="15">
      <c r="D200" s="16"/>
      <c r="E200" s="16"/>
      <c r="F200" s="16"/>
      <c r="G200" s="16"/>
      <c r="H200" s="16"/>
      <c r="I200" s="14"/>
    </row>
    <row r="201" spans="4:9" ht="15">
      <c r="D201" s="16"/>
      <c r="E201" s="16"/>
      <c r="F201" s="16"/>
      <c r="G201" s="16"/>
      <c r="H201" s="16"/>
      <c r="I201" s="14"/>
    </row>
    <row r="202" ht="15">
      <c r="I202" s="14"/>
    </row>
    <row r="203" ht="15">
      <c r="I203" s="14"/>
    </row>
    <row r="204" ht="15">
      <c r="I204" s="14"/>
    </row>
    <row r="205" ht="15">
      <c r="I205" s="14"/>
    </row>
    <row r="206" ht="15">
      <c r="I206" s="14"/>
    </row>
    <row r="207" ht="15">
      <c r="I207" s="14"/>
    </row>
    <row r="208" ht="15">
      <c r="I208" s="14"/>
    </row>
    <row r="209" ht="15">
      <c r="I209" s="14"/>
    </row>
    <row r="210" ht="15">
      <c r="I210" s="14"/>
    </row>
    <row r="211" ht="15">
      <c r="I211" s="14"/>
    </row>
    <row r="212" ht="15">
      <c r="I212" s="14"/>
    </row>
    <row r="213" ht="15">
      <c r="I213" s="14"/>
    </row>
    <row r="214" ht="15">
      <c r="I214" s="14"/>
    </row>
    <row r="215" ht="15">
      <c r="I215" s="14"/>
    </row>
    <row r="216" ht="15">
      <c r="I216" s="14"/>
    </row>
    <row r="217" spans="2:9" ht="15">
      <c r="B217" s="20"/>
      <c r="C217" s="20"/>
      <c r="I217" s="14"/>
    </row>
    <row r="218" spans="2:9" ht="15">
      <c r="B218" s="20"/>
      <c r="C218" s="20"/>
      <c r="I218" s="14"/>
    </row>
    <row r="219" spans="2:9" ht="15">
      <c r="B219" s="20"/>
      <c r="C219" s="20"/>
      <c r="I219" s="14"/>
    </row>
    <row r="220" spans="2:9" ht="15">
      <c r="B220" s="20"/>
      <c r="C220" s="20"/>
      <c r="I220" s="14"/>
    </row>
    <row r="221" spans="2:9" ht="15">
      <c r="B221" s="20"/>
      <c r="C221" s="20"/>
      <c r="I221" s="14"/>
    </row>
    <row r="222" spans="2:9" ht="15">
      <c r="B222" s="20"/>
      <c r="C222" s="20"/>
      <c r="I222" s="14"/>
    </row>
    <row r="223" spans="2:9" ht="15">
      <c r="B223" s="20"/>
      <c r="C223" s="20"/>
      <c r="I223" s="14"/>
    </row>
    <row r="224" spans="2:9" ht="15">
      <c r="B224" s="20"/>
      <c r="C224" s="20"/>
      <c r="I224" s="14"/>
    </row>
    <row r="225" spans="2:9" ht="15">
      <c r="B225" s="20"/>
      <c r="C225" s="20"/>
      <c r="I225" s="14"/>
    </row>
    <row r="226" spans="2:9" ht="15">
      <c r="B226" s="20"/>
      <c r="C226" s="20"/>
      <c r="I226" s="14"/>
    </row>
    <row r="227" spans="2:9" ht="15">
      <c r="B227" s="20"/>
      <c r="C227" s="20"/>
      <c r="I227" s="14"/>
    </row>
    <row r="228" spans="2:9" ht="15">
      <c r="B228" s="20"/>
      <c r="C228" s="20"/>
      <c r="I228" s="14"/>
    </row>
    <row r="229" spans="2:9" ht="15">
      <c r="B229" s="20"/>
      <c r="C229" s="20"/>
      <c r="I229" s="14"/>
    </row>
    <row r="230" spans="2:9" ht="15">
      <c r="B230" s="20"/>
      <c r="C230" s="20"/>
      <c r="I230" s="14"/>
    </row>
    <row r="231" spans="2:9" ht="15">
      <c r="B231" s="20"/>
      <c r="C231" s="20"/>
      <c r="I231" s="14"/>
    </row>
    <row r="232" spans="2:9" ht="15">
      <c r="B232" s="20"/>
      <c r="C232" s="20"/>
      <c r="I232" s="14"/>
    </row>
    <row r="233" spans="2:9" ht="15">
      <c r="B233" s="20"/>
      <c r="C233" s="20"/>
      <c r="I233" s="14"/>
    </row>
    <row r="234" spans="2:9" ht="15">
      <c r="B234" s="20"/>
      <c r="C234" s="20"/>
      <c r="I234" s="14"/>
    </row>
    <row r="235" spans="2:9" ht="15">
      <c r="B235" s="20"/>
      <c r="C235" s="20"/>
      <c r="I235" s="14"/>
    </row>
    <row r="236" spans="2:9" ht="15">
      <c r="B236" s="20"/>
      <c r="C236" s="20"/>
      <c r="I236" s="14"/>
    </row>
    <row r="237" spans="2:9" ht="15">
      <c r="B237" s="20"/>
      <c r="C237" s="20"/>
      <c r="I237" s="14"/>
    </row>
    <row r="238" spans="2:9" ht="15">
      <c r="B238" s="20"/>
      <c r="C238" s="20"/>
      <c r="I238" s="14"/>
    </row>
    <row r="239" spans="2:9" ht="15">
      <c r="B239" s="20"/>
      <c r="C239" s="20"/>
      <c r="I239" s="14"/>
    </row>
    <row r="240" spans="2:9" ht="15">
      <c r="B240" s="20"/>
      <c r="C240" s="20"/>
      <c r="I240" s="14"/>
    </row>
    <row r="241" spans="2:9" ht="15">
      <c r="B241" s="20"/>
      <c r="C241" s="20"/>
      <c r="I241" s="14"/>
    </row>
    <row r="242" spans="2:9" ht="15">
      <c r="B242" s="20"/>
      <c r="C242" s="20"/>
      <c r="I242" s="14"/>
    </row>
    <row r="243" spans="2:9" ht="15">
      <c r="B243" s="20"/>
      <c r="C243" s="20"/>
      <c r="I243" s="14"/>
    </row>
    <row r="244" spans="2:9" ht="15">
      <c r="B244" s="20"/>
      <c r="C244" s="20"/>
      <c r="I244" s="14"/>
    </row>
    <row r="245" spans="2:9" ht="15">
      <c r="B245" s="20"/>
      <c r="C245" s="20"/>
      <c r="I245" s="14"/>
    </row>
    <row r="246" spans="2:9" ht="15">
      <c r="B246" s="20"/>
      <c r="C246" s="20"/>
      <c r="I246" s="14"/>
    </row>
    <row r="247" spans="2:9" ht="15">
      <c r="B247" s="20"/>
      <c r="C247" s="20"/>
      <c r="I247" s="14"/>
    </row>
    <row r="248" spans="2:9" ht="15">
      <c r="B248" s="20"/>
      <c r="C248" s="20"/>
      <c r="I248" s="14"/>
    </row>
    <row r="249" spans="2:9" ht="15">
      <c r="B249" s="20"/>
      <c r="C249" s="20"/>
      <c r="I249" s="14"/>
    </row>
    <row r="250" spans="2:9" ht="15">
      <c r="B250" s="20"/>
      <c r="C250" s="20"/>
      <c r="I250" s="14"/>
    </row>
    <row r="251" spans="2:9" ht="15">
      <c r="B251" s="20"/>
      <c r="C251" s="20"/>
      <c r="I251" s="14"/>
    </row>
    <row r="252" spans="2:9" ht="15">
      <c r="B252" s="20"/>
      <c r="C252" s="20"/>
      <c r="I252" s="14"/>
    </row>
    <row r="253" spans="2:9" ht="15">
      <c r="B253" s="20"/>
      <c r="C253" s="20"/>
      <c r="I253" s="14"/>
    </row>
    <row r="254" spans="2:9" ht="15">
      <c r="B254" s="20"/>
      <c r="C254" s="20"/>
      <c r="I254" s="14"/>
    </row>
    <row r="255" spans="2:9" ht="15">
      <c r="B255" s="20"/>
      <c r="C255" s="20"/>
      <c r="I255" s="14"/>
    </row>
    <row r="256" spans="2:9" ht="15">
      <c r="B256" s="20"/>
      <c r="C256" s="20"/>
      <c r="I256" s="14"/>
    </row>
    <row r="257" spans="2:9" ht="15">
      <c r="B257" s="20"/>
      <c r="C257" s="20"/>
      <c r="I257" s="14"/>
    </row>
    <row r="258" spans="2:9" ht="15">
      <c r="B258" s="20"/>
      <c r="C258" s="20"/>
      <c r="I258" s="14"/>
    </row>
    <row r="259" spans="2:9" ht="15">
      <c r="B259" s="20"/>
      <c r="C259" s="20"/>
      <c r="I259" s="14"/>
    </row>
    <row r="260" spans="2:9" ht="15">
      <c r="B260" s="20"/>
      <c r="C260" s="20"/>
      <c r="I260" s="14"/>
    </row>
    <row r="261" spans="2:9" ht="15">
      <c r="B261" s="20"/>
      <c r="C261" s="20"/>
      <c r="I261" s="14"/>
    </row>
    <row r="262" spans="2:9" ht="15">
      <c r="B262" s="20"/>
      <c r="C262" s="20"/>
      <c r="I262" s="14"/>
    </row>
    <row r="263" spans="2:9" ht="15">
      <c r="B263" s="20"/>
      <c r="C263" s="20"/>
      <c r="I263" s="14"/>
    </row>
    <row r="264" spans="2:9" ht="15">
      <c r="B264" s="20"/>
      <c r="C264" s="20"/>
      <c r="I264" s="14"/>
    </row>
    <row r="265" spans="2:9" ht="15">
      <c r="B265" s="20"/>
      <c r="C265" s="20"/>
      <c r="I265" s="14"/>
    </row>
    <row r="266" spans="2:9" ht="15">
      <c r="B266" s="20"/>
      <c r="C266" s="20"/>
      <c r="I266" s="13"/>
    </row>
    <row r="267" spans="2:9" ht="15">
      <c r="B267" s="20"/>
      <c r="C267" s="20"/>
      <c r="I267" s="13"/>
    </row>
    <row r="268" spans="2:9" ht="15">
      <c r="B268" s="20"/>
      <c r="C268" s="20"/>
      <c r="I268" s="13"/>
    </row>
    <row r="269" spans="2:9" ht="15">
      <c r="B269" s="20"/>
      <c r="C269" s="20"/>
      <c r="I269" s="13"/>
    </row>
    <row r="270" spans="2:9" ht="15">
      <c r="B270" s="20"/>
      <c r="C270" s="20"/>
      <c r="I270" s="13"/>
    </row>
    <row r="271" spans="2:9" ht="15">
      <c r="B271" s="20"/>
      <c r="C271" s="20"/>
      <c r="I271" s="13"/>
    </row>
    <row r="272" spans="2:9" ht="15">
      <c r="B272" s="20"/>
      <c r="C272" s="20"/>
      <c r="I272" s="13"/>
    </row>
    <row r="273" spans="2:9" ht="15">
      <c r="B273" s="20"/>
      <c r="C273" s="20"/>
      <c r="I273" s="13"/>
    </row>
    <row r="274" spans="2:9" ht="15">
      <c r="B274" s="20"/>
      <c r="C274" s="20"/>
      <c r="I274" s="13"/>
    </row>
    <row r="275" spans="2:9" ht="15">
      <c r="B275" s="20"/>
      <c r="C275" s="20"/>
      <c r="I275" s="13"/>
    </row>
    <row r="276" spans="2:9" ht="15">
      <c r="B276" s="20"/>
      <c r="C276" s="20"/>
      <c r="I276" s="13"/>
    </row>
    <row r="277" spans="2:9" ht="15">
      <c r="B277" s="20"/>
      <c r="C277" s="20"/>
      <c r="I277" s="13"/>
    </row>
    <row r="278" spans="2:9" ht="15">
      <c r="B278" s="20"/>
      <c r="C278" s="20"/>
      <c r="I278" s="13"/>
    </row>
    <row r="279" spans="2:9" ht="15">
      <c r="B279" s="20"/>
      <c r="C279" s="20"/>
      <c r="I279" s="13"/>
    </row>
    <row r="280" spans="2:9" ht="15">
      <c r="B280" s="20"/>
      <c r="C280" s="20"/>
      <c r="I280" s="13"/>
    </row>
    <row r="281" spans="2:9" ht="15">
      <c r="B281" s="20"/>
      <c r="C281" s="20"/>
      <c r="I281" s="13"/>
    </row>
    <row r="282" spans="2:9" ht="15">
      <c r="B282" s="20"/>
      <c r="C282" s="20"/>
      <c r="I282" s="13"/>
    </row>
    <row r="283" spans="2:9" ht="15">
      <c r="B283" s="20"/>
      <c r="C283" s="20"/>
      <c r="I283" s="13"/>
    </row>
    <row r="284" spans="2:9" ht="15">
      <c r="B284" s="20"/>
      <c r="C284" s="20"/>
      <c r="I284" s="13"/>
    </row>
    <row r="285" spans="2:9" ht="15">
      <c r="B285" s="20"/>
      <c r="C285" s="20"/>
      <c r="I285" s="13"/>
    </row>
    <row r="286" spans="2:9" ht="15">
      <c r="B286" s="20"/>
      <c r="C286" s="20"/>
      <c r="I286" s="13"/>
    </row>
    <row r="287" spans="2:9" ht="15">
      <c r="B287" s="20"/>
      <c r="C287" s="20"/>
      <c r="I287" s="13"/>
    </row>
    <row r="288" spans="2:9" ht="15">
      <c r="B288" s="20"/>
      <c r="C288" s="20"/>
      <c r="I288" s="13"/>
    </row>
    <row r="289" spans="2:9" ht="15">
      <c r="B289" s="20"/>
      <c r="C289" s="20"/>
      <c r="I289" s="13"/>
    </row>
    <row r="290" spans="2:9" ht="15">
      <c r="B290" s="20"/>
      <c r="C290" s="20"/>
      <c r="I290" s="13"/>
    </row>
    <row r="291" spans="2:9" ht="15">
      <c r="B291" s="20"/>
      <c r="C291" s="20"/>
      <c r="I291" s="13"/>
    </row>
    <row r="292" spans="2:9" ht="15">
      <c r="B292" s="20"/>
      <c r="C292" s="20"/>
      <c r="I292" s="13"/>
    </row>
    <row r="293" spans="2:9" ht="15">
      <c r="B293" s="20"/>
      <c r="C293" s="20"/>
      <c r="I293" s="13"/>
    </row>
    <row r="294" spans="2:9" ht="15">
      <c r="B294" s="20"/>
      <c r="C294" s="20"/>
      <c r="I294" s="13"/>
    </row>
    <row r="295" spans="2:9" ht="15">
      <c r="B295" s="20"/>
      <c r="C295" s="20"/>
      <c r="I295" s="13"/>
    </row>
    <row r="296" spans="2:9" ht="15">
      <c r="B296" s="20"/>
      <c r="C296" s="20"/>
      <c r="I296" s="13"/>
    </row>
    <row r="297" spans="2:9" ht="15">
      <c r="B297" s="20"/>
      <c r="C297" s="20"/>
      <c r="I297" s="13"/>
    </row>
    <row r="298" spans="2:9" ht="15">
      <c r="B298" s="20"/>
      <c r="C298" s="20"/>
      <c r="I298" s="13"/>
    </row>
    <row r="299" spans="2:9" ht="15">
      <c r="B299" s="20"/>
      <c r="C299" s="20"/>
      <c r="I299" s="13"/>
    </row>
    <row r="300" spans="2:9" ht="15">
      <c r="B300" s="20"/>
      <c r="C300" s="20"/>
      <c r="I300" s="13"/>
    </row>
    <row r="301" spans="2:9" ht="15">
      <c r="B301" s="20"/>
      <c r="C301" s="20"/>
      <c r="I301" s="13"/>
    </row>
    <row r="302" spans="2:9" ht="15">
      <c r="B302" s="20"/>
      <c r="C302" s="20"/>
      <c r="I302" s="13"/>
    </row>
    <row r="303" spans="2:9" ht="15">
      <c r="B303" s="20"/>
      <c r="C303" s="20"/>
      <c r="I303" s="13"/>
    </row>
    <row r="304" spans="2:9" ht="15">
      <c r="B304" s="20"/>
      <c r="C304" s="20"/>
      <c r="I304" s="13"/>
    </row>
    <row r="305" ht="15">
      <c r="I305" s="13"/>
    </row>
    <row r="306" ht="15">
      <c r="I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12" ht="15">
      <c r="I312" s="13"/>
    </row>
    <row r="313" ht="15">
      <c r="I313" s="13"/>
    </row>
    <row r="314" ht="15">
      <c r="I314" s="13"/>
    </row>
    <row r="315" ht="15">
      <c r="I315" s="13"/>
    </row>
    <row r="316" ht="15">
      <c r="I316" s="13"/>
    </row>
    <row r="317" ht="15">
      <c r="I317" s="13"/>
    </row>
    <row r="318" ht="15">
      <c r="I318" s="13"/>
    </row>
    <row r="319" ht="15">
      <c r="I319" s="13"/>
    </row>
    <row r="320" ht="15">
      <c r="I320" s="13"/>
    </row>
    <row r="321" ht="15">
      <c r="I321" s="13"/>
    </row>
    <row r="322" ht="15">
      <c r="I322" s="13"/>
    </row>
    <row r="323" ht="15">
      <c r="I323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29" ht="15">
      <c r="I329" s="13"/>
    </row>
    <row r="330" ht="15">
      <c r="I330" s="13"/>
    </row>
    <row r="331" ht="15">
      <c r="I331" s="13"/>
    </row>
    <row r="332" ht="15">
      <c r="I332" s="13"/>
    </row>
    <row r="333" ht="15">
      <c r="I333" s="13"/>
    </row>
    <row r="334" ht="15">
      <c r="I334" s="13"/>
    </row>
    <row r="335" ht="15">
      <c r="I335" s="13"/>
    </row>
    <row r="336" ht="15">
      <c r="I336" s="13"/>
    </row>
    <row r="337" ht="15">
      <c r="I337" s="13"/>
    </row>
    <row r="338" ht="15">
      <c r="I338" s="13"/>
    </row>
    <row r="339" ht="15">
      <c r="I339" s="13"/>
    </row>
    <row r="340" ht="15">
      <c r="I340" s="13"/>
    </row>
    <row r="341" ht="15">
      <c r="I341" s="13"/>
    </row>
    <row r="342" ht="15">
      <c r="I342" s="13"/>
    </row>
    <row r="343" ht="15">
      <c r="I343" s="13"/>
    </row>
    <row r="344" ht="15">
      <c r="I344" s="13"/>
    </row>
    <row r="345" ht="15">
      <c r="I345" s="13"/>
    </row>
    <row r="346" ht="15">
      <c r="I346" s="13"/>
    </row>
    <row r="347" ht="15">
      <c r="I347" s="13"/>
    </row>
    <row r="348" ht="15">
      <c r="I348" s="13"/>
    </row>
    <row r="349" ht="15">
      <c r="I349" s="13"/>
    </row>
    <row r="350" ht="15">
      <c r="I350" s="13"/>
    </row>
    <row r="351" ht="15">
      <c r="I351" s="13"/>
    </row>
    <row r="352" ht="15">
      <c r="I352" s="13"/>
    </row>
    <row r="353" ht="15">
      <c r="I353" s="13"/>
    </row>
    <row r="354" ht="15">
      <c r="I354" s="13"/>
    </row>
    <row r="355" ht="15">
      <c r="I355" s="13"/>
    </row>
    <row r="356" ht="15">
      <c r="I356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ht="15">
      <c r="I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  <row r="404" ht="15">
      <c r="I404" s="13"/>
    </row>
    <row r="405" ht="15">
      <c r="I405" s="13"/>
    </row>
    <row r="406" ht="15">
      <c r="I406" s="13"/>
    </row>
    <row r="407" ht="15">
      <c r="I407" s="13"/>
    </row>
    <row r="408" ht="15">
      <c r="I408" s="13"/>
    </row>
    <row r="409" ht="15">
      <c r="I409" s="13"/>
    </row>
    <row r="410" ht="15">
      <c r="I410" s="13"/>
    </row>
    <row r="411" ht="15">
      <c r="I411" s="13"/>
    </row>
    <row r="412" ht="15">
      <c r="I412" s="13"/>
    </row>
    <row r="413" ht="15">
      <c r="I413" s="13"/>
    </row>
    <row r="414" ht="15">
      <c r="I414" s="13"/>
    </row>
    <row r="415" ht="15">
      <c r="I415" s="13"/>
    </row>
    <row r="416" ht="15">
      <c r="I416" s="13"/>
    </row>
    <row r="417" ht="15">
      <c r="I417" s="13"/>
    </row>
    <row r="418" ht="15">
      <c r="I418" s="13"/>
    </row>
    <row r="419" ht="15">
      <c r="I419" s="13"/>
    </row>
    <row r="420" ht="15">
      <c r="I420" s="13"/>
    </row>
    <row r="421" ht="15">
      <c r="I421" s="13"/>
    </row>
    <row r="422" ht="15">
      <c r="I422" s="13"/>
    </row>
    <row r="423" ht="15">
      <c r="I423" s="13"/>
    </row>
    <row r="424" ht="15">
      <c r="I424" s="13"/>
    </row>
    <row r="425" ht="15">
      <c r="I425" s="13"/>
    </row>
    <row r="426" ht="15">
      <c r="I426" s="13"/>
    </row>
    <row r="427" ht="15">
      <c r="I427" s="13"/>
    </row>
    <row r="428" ht="15">
      <c r="I428" s="13"/>
    </row>
    <row r="429" ht="15">
      <c r="I429" s="13"/>
    </row>
    <row r="430" ht="15">
      <c r="I430" s="13"/>
    </row>
    <row r="431" ht="15">
      <c r="I431" s="13"/>
    </row>
    <row r="432" ht="15">
      <c r="I432" s="13"/>
    </row>
    <row r="433" ht="15">
      <c r="I433" s="13"/>
    </row>
    <row r="434" ht="15">
      <c r="I434" s="13"/>
    </row>
    <row r="435" ht="15">
      <c r="I435" s="13"/>
    </row>
    <row r="436" ht="15">
      <c r="I436" s="13"/>
    </row>
    <row r="437" ht="15">
      <c r="I437" s="13"/>
    </row>
    <row r="438" ht="15">
      <c r="I438" s="13"/>
    </row>
    <row r="439" ht="15">
      <c r="I439" s="13"/>
    </row>
    <row r="440" ht="15">
      <c r="I440" s="13"/>
    </row>
    <row r="441" ht="15">
      <c r="I441" s="13"/>
    </row>
    <row r="442" ht="15">
      <c r="I442" s="13"/>
    </row>
    <row r="443" ht="15">
      <c r="I443" s="13"/>
    </row>
    <row r="444" ht="15">
      <c r="I444" s="13"/>
    </row>
    <row r="445" ht="15">
      <c r="I445" s="13"/>
    </row>
    <row r="446" ht="15">
      <c r="I446" s="13"/>
    </row>
    <row r="447" ht="15">
      <c r="I447" s="13"/>
    </row>
    <row r="448" ht="15">
      <c r="I448" s="13"/>
    </row>
    <row r="449" ht="15">
      <c r="I449" s="13"/>
    </row>
    <row r="450" ht="15">
      <c r="I450" s="13"/>
    </row>
    <row r="451" ht="15">
      <c r="I451" s="13"/>
    </row>
    <row r="452" ht="15">
      <c r="I452" s="13"/>
    </row>
    <row r="453" ht="15">
      <c r="I453" s="13"/>
    </row>
    <row r="454" ht="15">
      <c r="I454" s="13"/>
    </row>
    <row r="455" ht="15">
      <c r="I455" s="13"/>
    </row>
    <row r="456" ht="15">
      <c r="I456" s="13"/>
    </row>
    <row r="457" ht="15">
      <c r="I457" s="13"/>
    </row>
    <row r="458" ht="15">
      <c r="I458" s="13"/>
    </row>
    <row r="459" ht="15">
      <c r="I459" s="13"/>
    </row>
    <row r="460" ht="15">
      <c r="I460" s="13"/>
    </row>
    <row r="461" ht="15">
      <c r="I461" s="13"/>
    </row>
    <row r="462" ht="15">
      <c r="I462" s="13"/>
    </row>
    <row r="463" ht="15">
      <c r="I463" s="13"/>
    </row>
    <row r="464" ht="15">
      <c r="I464" s="13"/>
    </row>
    <row r="465" ht="15">
      <c r="I465" s="13"/>
    </row>
    <row r="466" ht="15">
      <c r="I466" s="13"/>
    </row>
    <row r="467" ht="15">
      <c r="I467" s="13"/>
    </row>
    <row r="468" ht="15">
      <c r="I468" s="13"/>
    </row>
    <row r="469" ht="15">
      <c r="I469" s="13"/>
    </row>
    <row r="470" ht="15">
      <c r="I470" s="13"/>
    </row>
    <row r="471" ht="15">
      <c r="I471" s="13"/>
    </row>
    <row r="472" ht="15">
      <c r="I472" s="13"/>
    </row>
    <row r="473" ht="15">
      <c r="I473" s="13"/>
    </row>
    <row r="474" ht="15">
      <c r="I474" s="13"/>
    </row>
    <row r="475" ht="15">
      <c r="I475" s="13"/>
    </row>
    <row r="476" ht="15">
      <c r="I476" s="13"/>
    </row>
    <row r="477" ht="15">
      <c r="I477" s="13"/>
    </row>
    <row r="478" ht="15">
      <c r="I478" s="13"/>
    </row>
    <row r="479" ht="15">
      <c r="I479" s="13"/>
    </row>
    <row r="480" ht="15">
      <c r="I480" s="13"/>
    </row>
    <row r="481" ht="15">
      <c r="I481" s="13"/>
    </row>
    <row r="482" ht="15">
      <c r="I482" s="13"/>
    </row>
    <row r="483" ht="15">
      <c r="I483" s="13"/>
    </row>
    <row r="484" ht="15">
      <c r="I484" s="13"/>
    </row>
    <row r="485" ht="15">
      <c r="I485" s="13"/>
    </row>
    <row r="486" ht="15">
      <c r="I486" s="13"/>
    </row>
    <row r="487" ht="15">
      <c r="I487" s="13"/>
    </row>
    <row r="488" ht="15">
      <c r="I488" s="13"/>
    </row>
    <row r="489" ht="15">
      <c r="I489" s="13"/>
    </row>
    <row r="490" ht="15">
      <c r="I490" s="13"/>
    </row>
    <row r="491" ht="15">
      <c r="I491" s="13"/>
    </row>
    <row r="492" ht="15">
      <c r="I492" s="13"/>
    </row>
    <row r="493" ht="15">
      <c r="I493" s="13"/>
    </row>
    <row r="494" ht="15">
      <c r="I494" s="13"/>
    </row>
    <row r="495" ht="15">
      <c r="I495" s="13"/>
    </row>
    <row r="496" ht="15">
      <c r="I496" s="13"/>
    </row>
    <row r="497" ht="15">
      <c r="I497" s="13"/>
    </row>
    <row r="498" ht="15">
      <c r="I498" s="13"/>
    </row>
    <row r="499" ht="15">
      <c r="I499" s="13"/>
    </row>
    <row r="500" ht="15">
      <c r="I500" s="13"/>
    </row>
    <row r="501" ht="15">
      <c r="I501" s="13"/>
    </row>
    <row r="502" ht="15">
      <c r="I502" s="13"/>
    </row>
    <row r="503" ht="15">
      <c r="I503" s="13"/>
    </row>
    <row r="504" ht="15">
      <c r="I504" s="13"/>
    </row>
    <row r="505" ht="15">
      <c r="I505" s="13"/>
    </row>
    <row r="506" ht="15">
      <c r="I506" s="13"/>
    </row>
    <row r="507" ht="15">
      <c r="I507" s="13"/>
    </row>
    <row r="508" ht="15">
      <c r="I508" s="13"/>
    </row>
    <row r="509" ht="15">
      <c r="I509" s="13"/>
    </row>
    <row r="510" ht="15">
      <c r="I510" s="13"/>
    </row>
    <row r="511" ht="15">
      <c r="I511" s="13"/>
    </row>
    <row r="512" ht="15">
      <c r="I512" s="13"/>
    </row>
    <row r="513" ht="15">
      <c r="I513" s="13"/>
    </row>
    <row r="514" ht="15">
      <c r="I514" s="13"/>
    </row>
    <row r="515" ht="15">
      <c r="I515" s="13"/>
    </row>
    <row r="516" ht="15">
      <c r="I516" s="13"/>
    </row>
    <row r="517" ht="15">
      <c r="I517" s="13"/>
    </row>
    <row r="518" ht="15">
      <c r="I518" s="13"/>
    </row>
    <row r="519" ht="15">
      <c r="I519" s="13"/>
    </row>
    <row r="520" ht="15">
      <c r="I520" s="13"/>
    </row>
    <row r="521" ht="15">
      <c r="I521" s="13"/>
    </row>
    <row r="522" ht="15">
      <c r="I522" s="13"/>
    </row>
    <row r="523" ht="15">
      <c r="I523" s="13"/>
    </row>
    <row r="524" ht="15">
      <c r="I524" s="13"/>
    </row>
    <row r="525" ht="15">
      <c r="I525" s="13"/>
    </row>
    <row r="526" ht="15">
      <c r="I526" s="13"/>
    </row>
    <row r="527" ht="15">
      <c r="I527" s="13"/>
    </row>
    <row r="528" ht="15">
      <c r="I528" s="13"/>
    </row>
    <row r="529" ht="15">
      <c r="I529" s="13"/>
    </row>
    <row r="530" ht="15">
      <c r="I530" s="13"/>
    </row>
    <row r="531" ht="15">
      <c r="I531" s="13"/>
    </row>
    <row r="532" ht="15">
      <c r="I532" s="13"/>
    </row>
    <row r="533" ht="15">
      <c r="I533" s="13"/>
    </row>
    <row r="534" ht="15">
      <c r="I534" s="13"/>
    </row>
    <row r="535" ht="15">
      <c r="I535" s="13"/>
    </row>
    <row r="536" ht="15">
      <c r="I536" s="13"/>
    </row>
    <row r="537" ht="15">
      <c r="I537" s="13"/>
    </row>
    <row r="538" ht="15">
      <c r="I538" s="13"/>
    </row>
    <row r="539" ht="15">
      <c r="I539" s="13"/>
    </row>
    <row r="540" ht="15">
      <c r="I540" s="13"/>
    </row>
    <row r="541" ht="15">
      <c r="I541" s="13"/>
    </row>
    <row r="542" ht="15">
      <c r="I542" s="13"/>
    </row>
    <row r="543" ht="15">
      <c r="I543" s="13"/>
    </row>
    <row r="544" ht="15">
      <c r="I544" s="13"/>
    </row>
    <row r="545" ht="15">
      <c r="I545" s="13"/>
    </row>
    <row r="546" ht="15">
      <c r="I546" s="13"/>
    </row>
    <row r="547" ht="15">
      <c r="I547" s="13"/>
    </row>
    <row r="548" ht="15">
      <c r="I548" s="13"/>
    </row>
    <row r="549" ht="15">
      <c r="I549" s="13"/>
    </row>
    <row r="550" ht="15">
      <c r="I550" s="13"/>
    </row>
    <row r="551" ht="15">
      <c r="I551" s="13"/>
    </row>
    <row r="552" ht="15">
      <c r="I552" s="13"/>
    </row>
    <row r="553" ht="15">
      <c r="I553" s="13"/>
    </row>
    <row r="554" ht="15">
      <c r="I554" s="13"/>
    </row>
    <row r="555" ht="15">
      <c r="I555" s="13"/>
    </row>
    <row r="556" ht="15">
      <c r="I556" s="13"/>
    </row>
    <row r="557" ht="15">
      <c r="I557" s="13"/>
    </row>
    <row r="558" ht="15">
      <c r="I558" s="13"/>
    </row>
    <row r="559" ht="15">
      <c r="I559" s="13"/>
    </row>
    <row r="560" ht="15">
      <c r="I560" s="13"/>
    </row>
    <row r="561" ht="15">
      <c r="I561" s="13"/>
    </row>
    <row r="562" ht="15">
      <c r="I562" s="13"/>
    </row>
    <row r="563" ht="15">
      <c r="I563" s="13"/>
    </row>
    <row r="564" ht="15">
      <c r="I564" s="13"/>
    </row>
    <row r="565" ht="15">
      <c r="I565" s="13"/>
    </row>
    <row r="566" ht="15">
      <c r="I566" s="13"/>
    </row>
    <row r="567" ht="15">
      <c r="I567" s="13"/>
    </row>
    <row r="568" ht="15">
      <c r="I568" s="13"/>
    </row>
    <row r="569" ht="15">
      <c r="I569" s="13"/>
    </row>
    <row r="570" ht="15">
      <c r="I570" s="13"/>
    </row>
    <row r="571" ht="15">
      <c r="I571" s="13"/>
    </row>
    <row r="572" ht="15">
      <c r="I572" s="13"/>
    </row>
    <row r="573" ht="15">
      <c r="I573" s="13"/>
    </row>
    <row r="574" ht="15">
      <c r="I574" s="13"/>
    </row>
    <row r="575" ht="15">
      <c r="I575" s="13"/>
    </row>
    <row r="576" ht="15">
      <c r="I576" s="13"/>
    </row>
    <row r="577" ht="15">
      <c r="I577" s="13"/>
    </row>
    <row r="578" ht="15">
      <c r="I578" s="13"/>
    </row>
    <row r="579" ht="15">
      <c r="I579" s="13"/>
    </row>
    <row r="580" ht="15">
      <c r="I580" s="13"/>
    </row>
    <row r="581" ht="15">
      <c r="I581" s="13"/>
    </row>
    <row r="582" ht="15">
      <c r="I582" s="13"/>
    </row>
    <row r="583" ht="15">
      <c r="I583" s="13"/>
    </row>
    <row r="584" ht="15">
      <c r="I584" s="13"/>
    </row>
    <row r="585" ht="15">
      <c r="I585" s="13"/>
    </row>
    <row r="586" ht="15">
      <c r="I586" s="13"/>
    </row>
    <row r="587" ht="15">
      <c r="I587" s="13"/>
    </row>
    <row r="588" ht="15">
      <c r="I588" s="13"/>
    </row>
    <row r="589" ht="15">
      <c r="I589" s="13"/>
    </row>
    <row r="590" ht="15">
      <c r="I590" s="13"/>
    </row>
    <row r="591" ht="15">
      <c r="I591" s="13"/>
    </row>
    <row r="592" ht="15">
      <c r="I592" s="13"/>
    </row>
    <row r="593" ht="15">
      <c r="I593" s="13"/>
    </row>
    <row r="594" ht="15">
      <c r="I594" s="13"/>
    </row>
    <row r="595" ht="15">
      <c r="I595" s="13"/>
    </row>
    <row r="596" ht="15">
      <c r="I596" s="13"/>
    </row>
    <row r="597" ht="15">
      <c r="I597" s="13"/>
    </row>
    <row r="598" ht="15">
      <c r="I598" s="13"/>
    </row>
    <row r="599" ht="15">
      <c r="I599" s="13"/>
    </row>
    <row r="600" ht="15">
      <c r="I600" s="13"/>
    </row>
    <row r="601" ht="15">
      <c r="I601" s="13"/>
    </row>
    <row r="602" ht="15">
      <c r="I602" s="13"/>
    </row>
    <row r="603" ht="15">
      <c r="I603" s="13"/>
    </row>
    <row r="604" ht="15">
      <c r="I604" s="13"/>
    </row>
    <row r="605" ht="15">
      <c r="I605" s="13"/>
    </row>
    <row r="606" ht="15">
      <c r="I606" s="13"/>
    </row>
    <row r="607" ht="15">
      <c r="I607" s="13"/>
    </row>
    <row r="608" ht="15">
      <c r="I608" s="13"/>
    </row>
    <row r="609" ht="15">
      <c r="I609" s="13"/>
    </row>
    <row r="610" ht="15">
      <c r="I610" s="13"/>
    </row>
    <row r="611" ht="15">
      <c r="I611" s="13"/>
    </row>
    <row r="612" ht="15">
      <c r="I612" s="13"/>
    </row>
    <row r="613" ht="15">
      <c r="I613" s="13"/>
    </row>
    <row r="614" ht="15">
      <c r="I614" s="13"/>
    </row>
    <row r="615" ht="15">
      <c r="I615" s="13"/>
    </row>
    <row r="616" ht="15">
      <c r="I616" s="13"/>
    </row>
    <row r="617" ht="15">
      <c r="I617" s="13"/>
    </row>
    <row r="618" ht="15">
      <c r="I618" s="13"/>
    </row>
    <row r="619" ht="15">
      <c r="I619" s="13"/>
    </row>
    <row r="620" ht="15">
      <c r="I620" s="13"/>
    </row>
    <row r="621" ht="15">
      <c r="I621" s="13"/>
    </row>
    <row r="622" ht="15">
      <c r="I622" s="13"/>
    </row>
    <row r="623" ht="15">
      <c r="I623" s="13"/>
    </row>
    <row r="624" ht="15">
      <c r="I624" s="13"/>
    </row>
    <row r="625" ht="15">
      <c r="I625" s="13"/>
    </row>
    <row r="626" ht="15">
      <c r="I626" s="13"/>
    </row>
    <row r="627" ht="15">
      <c r="I627" s="13"/>
    </row>
    <row r="628" ht="15">
      <c r="I628" s="13"/>
    </row>
    <row r="629" ht="15">
      <c r="I629" s="13"/>
    </row>
    <row r="630" ht="15">
      <c r="I630" s="13"/>
    </row>
    <row r="631" ht="15">
      <c r="I631" s="13"/>
    </row>
    <row r="632" ht="15">
      <c r="I632" s="13"/>
    </row>
    <row r="633" ht="15">
      <c r="I633" s="13"/>
    </row>
    <row r="634" ht="15">
      <c r="I634" s="13"/>
    </row>
    <row r="635" ht="15">
      <c r="I635" s="13"/>
    </row>
    <row r="636" ht="15">
      <c r="I636" s="13"/>
    </row>
    <row r="637" ht="15">
      <c r="I637" s="13"/>
    </row>
    <row r="638" ht="15">
      <c r="I638" s="13"/>
    </row>
    <row r="639" ht="15">
      <c r="I639" s="13"/>
    </row>
    <row r="640" ht="15">
      <c r="I640" s="13"/>
    </row>
    <row r="641" ht="15">
      <c r="I641" s="13"/>
    </row>
    <row r="642" ht="15">
      <c r="I642" s="13"/>
    </row>
    <row r="643" ht="15">
      <c r="I643" s="13"/>
    </row>
    <row r="644" ht="15">
      <c r="I644" s="13"/>
    </row>
    <row r="645" ht="15">
      <c r="I645" s="13"/>
    </row>
    <row r="646" ht="15">
      <c r="I646" s="13"/>
    </row>
    <row r="647" ht="15">
      <c r="I647" s="13"/>
    </row>
    <row r="648" ht="15">
      <c r="I648" s="13"/>
    </row>
    <row r="649" ht="15">
      <c r="I649" s="13"/>
    </row>
    <row r="650" ht="15">
      <c r="I650" s="13"/>
    </row>
    <row r="651" ht="15">
      <c r="I651" s="13"/>
    </row>
    <row r="652" ht="15">
      <c r="I652" s="13"/>
    </row>
    <row r="653" ht="15">
      <c r="I653" s="13"/>
    </row>
    <row r="654" ht="15">
      <c r="I654" s="13"/>
    </row>
    <row r="655" ht="15">
      <c r="I655" s="13"/>
    </row>
    <row r="656" ht="15">
      <c r="I656" s="13"/>
    </row>
    <row r="657" ht="15">
      <c r="I657" s="13"/>
    </row>
    <row r="658" ht="15">
      <c r="I658" s="13"/>
    </row>
    <row r="659" ht="15">
      <c r="I659" s="13"/>
    </row>
    <row r="660" ht="15">
      <c r="I660" s="13"/>
    </row>
    <row r="661" ht="15">
      <c r="I661" s="13"/>
    </row>
    <row r="662" ht="15">
      <c r="I662" s="13"/>
    </row>
    <row r="663" ht="15">
      <c r="I663" s="13"/>
    </row>
    <row r="664" ht="15">
      <c r="I664" s="13"/>
    </row>
    <row r="665" ht="15">
      <c r="I665" s="13"/>
    </row>
    <row r="666" ht="15">
      <c r="I666" s="13"/>
    </row>
    <row r="667" ht="15">
      <c r="I667" s="13"/>
    </row>
    <row r="668" ht="15">
      <c r="I668" s="13"/>
    </row>
    <row r="669" ht="15">
      <c r="I669" s="13"/>
    </row>
    <row r="670" ht="15">
      <c r="I670" s="13"/>
    </row>
    <row r="671" ht="15">
      <c r="I671" s="13"/>
    </row>
    <row r="672" ht="15">
      <c r="I672" s="13"/>
    </row>
    <row r="673" ht="15">
      <c r="I673" s="13"/>
    </row>
    <row r="674" ht="15">
      <c r="I674" s="13"/>
    </row>
    <row r="675" ht="15">
      <c r="I675" s="13"/>
    </row>
    <row r="676" ht="15">
      <c r="I676" s="13"/>
    </row>
    <row r="677" ht="15">
      <c r="I677" s="13"/>
    </row>
    <row r="678" ht="15">
      <c r="I678" s="13"/>
    </row>
    <row r="679" ht="15">
      <c r="I679" s="13"/>
    </row>
    <row r="680" ht="15">
      <c r="I680" s="13"/>
    </row>
    <row r="681" ht="15">
      <c r="I681" s="13"/>
    </row>
    <row r="682" ht="15">
      <c r="I682" s="13"/>
    </row>
    <row r="683" ht="15">
      <c r="I683" s="13"/>
    </row>
    <row r="684" ht="15">
      <c r="I684" s="13"/>
    </row>
    <row r="685" ht="15">
      <c r="I685" s="13"/>
    </row>
    <row r="686" ht="15">
      <c r="I686" s="13"/>
    </row>
    <row r="687" ht="15">
      <c r="I687" s="13"/>
    </row>
    <row r="688" ht="15">
      <c r="I688" s="13"/>
    </row>
    <row r="689" ht="15">
      <c r="I689" s="13"/>
    </row>
    <row r="690" ht="15">
      <c r="I690" s="13"/>
    </row>
    <row r="691" ht="15">
      <c r="I691" s="13"/>
    </row>
    <row r="692" ht="15">
      <c r="I692" s="13"/>
    </row>
    <row r="693" ht="15">
      <c r="I693" s="13"/>
    </row>
    <row r="694" ht="15">
      <c r="I694" s="13"/>
    </row>
    <row r="695" ht="15">
      <c r="I695" s="13"/>
    </row>
    <row r="696" ht="15">
      <c r="I696" s="13"/>
    </row>
    <row r="697" ht="15">
      <c r="I697" s="13"/>
    </row>
    <row r="698" ht="15">
      <c r="I698" s="13"/>
    </row>
    <row r="699" ht="15">
      <c r="I699" s="13"/>
    </row>
    <row r="700" ht="15">
      <c r="I700" s="13"/>
    </row>
    <row r="701" ht="15">
      <c r="I701" s="13"/>
    </row>
    <row r="702" ht="15">
      <c r="I702" s="13"/>
    </row>
    <row r="703" ht="15">
      <c r="I703" s="13"/>
    </row>
    <row r="704" ht="15">
      <c r="I704" s="13"/>
    </row>
    <row r="705" ht="15">
      <c r="I705" s="13"/>
    </row>
    <row r="706" ht="15">
      <c r="I706" s="13"/>
    </row>
    <row r="707" ht="15">
      <c r="I707" s="13"/>
    </row>
    <row r="708" ht="15">
      <c r="I708" s="13"/>
    </row>
    <row r="709" ht="15">
      <c r="I709" s="13"/>
    </row>
    <row r="710" ht="15">
      <c r="I710" s="13"/>
    </row>
    <row r="711" ht="15">
      <c r="I711" s="13"/>
    </row>
    <row r="712" ht="15">
      <c r="I712" s="13"/>
    </row>
    <row r="713" ht="15">
      <c r="I713" s="13"/>
    </row>
    <row r="714" ht="15">
      <c r="I714" s="13"/>
    </row>
    <row r="715" ht="15">
      <c r="I715" s="13"/>
    </row>
    <row r="716" ht="15">
      <c r="I716" s="13"/>
    </row>
    <row r="717" ht="15">
      <c r="I717" s="13"/>
    </row>
    <row r="718" ht="15">
      <c r="I718" s="13"/>
    </row>
    <row r="719" ht="15">
      <c r="I719" s="13"/>
    </row>
    <row r="720" ht="15">
      <c r="I720" s="13"/>
    </row>
    <row r="721" ht="15">
      <c r="I721" s="13"/>
    </row>
    <row r="722" ht="15">
      <c r="I722" s="13"/>
    </row>
    <row r="723" ht="15">
      <c r="I723" s="13"/>
    </row>
    <row r="724" ht="15">
      <c r="I724" s="13"/>
    </row>
    <row r="725" ht="15">
      <c r="I725" s="13"/>
    </row>
    <row r="726" ht="15">
      <c r="I726" s="13"/>
    </row>
    <row r="727" ht="15">
      <c r="I727" s="13"/>
    </row>
    <row r="728" ht="15">
      <c r="I728" s="13"/>
    </row>
    <row r="729" ht="15">
      <c r="I729" s="13"/>
    </row>
    <row r="730" ht="15">
      <c r="I730" s="13"/>
    </row>
    <row r="731" ht="15">
      <c r="I731" s="13"/>
    </row>
    <row r="732" ht="15">
      <c r="I732" s="13"/>
    </row>
    <row r="733" ht="15">
      <c r="I733" s="13"/>
    </row>
    <row r="734" ht="15">
      <c r="I734" s="13"/>
    </row>
    <row r="735" ht="15">
      <c r="I735" s="13"/>
    </row>
    <row r="736" ht="15">
      <c r="I736" s="13"/>
    </row>
    <row r="737" ht="15">
      <c r="I737" s="13"/>
    </row>
    <row r="738" ht="15">
      <c r="I738" s="13"/>
    </row>
    <row r="739" ht="15">
      <c r="I739" s="13"/>
    </row>
    <row r="740" ht="15">
      <c r="I740" s="13"/>
    </row>
    <row r="741" ht="15">
      <c r="I741" s="13"/>
    </row>
    <row r="742" ht="15">
      <c r="I742" s="13"/>
    </row>
    <row r="743" ht="15">
      <c r="I743" s="13"/>
    </row>
    <row r="744" ht="15">
      <c r="I744" s="13"/>
    </row>
    <row r="745" ht="15">
      <c r="I745" s="13"/>
    </row>
    <row r="746" ht="15">
      <c r="I746" s="13"/>
    </row>
    <row r="747" ht="15">
      <c r="I747" s="13"/>
    </row>
    <row r="748" ht="15">
      <c r="I748" s="13"/>
    </row>
    <row r="749" ht="15">
      <c r="I749" s="13"/>
    </row>
    <row r="750" ht="15">
      <c r="I750" s="13"/>
    </row>
    <row r="751" ht="15">
      <c r="I751" s="13"/>
    </row>
    <row r="752" ht="15">
      <c r="I752" s="13"/>
    </row>
    <row r="753" ht="15">
      <c r="I753" s="13"/>
    </row>
    <row r="754" ht="15">
      <c r="I754" s="13"/>
    </row>
    <row r="755" ht="15">
      <c r="I755" s="13"/>
    </row>
    <row r="756" ht="15">
      <c r="I756" s="13"/>
    </row>
    <row r="757" ht="15">
      <c r="I757" s="13"/>
    </row>
    <row r="758" ht="15">
      <c r="I758" s="13"/>
    </row>
    <row r="759" ht="15">
      <c r="I759" s="13"/>
    </row>
    <row r="760" ht="15">
      <c r="I760" s="13"/>
    </row>
    <row r="761" ht="15">
      <c r="I761" s="13"/>
    </row>
    <row r="762" ht="15">
      <c r="I762" s="13"/>
    </row>
    <row r="763" ht="15">
      <c r="I763" s="13"/>
    </row>
    <row r="764" ht="15">
      <c r="I764" s="13"/>
    </row>
    <row r="765" ht="15">
      <c r="I765" s="13"/>
    </row>
    <row r="766" ht="15">
      <c r="I766" s="13"/>
    </row>
    <row r="767" ht="15">
      <c r="I767" s="13"/>
    </row>
    <row r="768" ht="15">
      <c r="I768" s="13"/>
    </row>
    <row r="769" ht="15">
      <c r="I769" s="13"/>
    </row>
    <row r="770" ht="15">
      <c r="I770" s="13"/>
    </row>
    <row r="771" ht="15">
      <c r="I771" s="13"/>
    </row>
    <row r="772" ht="15">
      <c r="I772" s="13"/>
    </row>
    <row r="773" ht="15">
      <c r="I773" s="13"/>
    </row>
    <row r="774" ht="15">
      <c r="I774" s="13"/>
    </row>
    <row r="775" ht="15">
      <c r="I775" s="13"/>
    </row>
    <row r="776" ht="15">
      <c r="I776" s="13"/>
    </row>
    <row r="777" ht="15">
      <c r="I777" s="13"/>
    </row>
    <row r="778" ht="15">
      <c r="I778" s="13"/>
    </row>
    <row r="779" ht="15">
      <c r="I779" s="13"/>
    </row>
    <row r="780" ht="15">
      <c r="I780" s="13"/>
    </row>
    <row r="781" ht="15">
      <c r="I781" s="13"/>
    </row>
    <row r="782" ht="15">
      <c r="I782" s="13"/>
    </row>
    <row r="783" ht="15">
      <c r="I783" s="13"/>
    </row>
    <row r="784" ht="15">
      <c r="I784" s="13"/>
    </row>
    <row r="785" ht="15">
      <c r="I785" s="13"/>
    </row>
    <row r="786" ht="15">
      <c r="I786" s="13"/>
    </row>
    <row r="787" ht="15">
      <c r="I787" s="13"/>
    </row>
    <row r="788" ht="15">
      <c r="I788" s="13"/>
    </row>
    <row r="789" ht="15">
      <c r="I789" s="13"/>
    </row>
    <row r="790" ht="15">
      <c r="I790" s="13"/>
    </row>
    <row r="791" ht="15">
      <c r="I791" s="13"/>
    </row>
    <row r="792" ht="15">
      <c r="I792" s="13"/>
    </row>
    <row r="793" ht="15">
      <c r="I793" s="13"/>
    </row>
    <row r="794" ht="15">
      <c r="I794" s="13"/>
    </row>
    <row r="795" ht="15">
      <c r="I795" s="13"/>
    </row>
    <row r="796" ht="15">
      <c r="I796" s="13"/>
    </row>
    <row r="797" ht="15">
      <c r="I797" s="13"/>
    </row>
    <row r="798" ht="15">
      <c r="I798" s="13"/>
    </row>
    <row r="799" ht="15">
      <c r="I799" s="13"/>
    </row>
    <row r="800" ht="15">
      <c r="I800" s="13"/>
    </row>
    <row r="801" ht="15">
      <c r="I801" s="13"/>
    </row>
    <row r="802" ht="15">
      <c r="I802" s="13"/>
    </row>
    <row r="803" ht="15">
      <c r="I803" s="13"/>
    </row>
    <row r="804" ht="15">
      <c r="I804" s="13"/>
    </row>
    <row r="805" ht="15">
      <c r="I805" s="13"/>
    </row>
    <row r="806" ht="15">
      <c r="I806" s="13"/>
    </row>
    <row r="807" ht="15">
      <c r="I807" s="13"/>
    </row>
    <row r="808" ht="15">
      <c r="I808" s="13"/>
    </row>
    <row r="809" ht="15">
      <c r="I809" s="13"/>
    </row>
    <row r="810" ht="15">
      <c r="I810" s="13"/>
    </row>
    <row r="811" ht="15">
      <c r="I811" s="13"/>
    </row>
    <row r="812" ht="15">
      <c r="I812" s="13"/>
    </row>
    <row r="813" ht="15">
      <c r="I813" s="13"/>
    </row>
    <row r="814" ht="15">
      <c r="I814" s="13"/>
    </row>
    <row r="815" ht="15">
      <c r="I815" s="13"/>
    </row>
    <row r="816" ht="15">
      <c r="I816" s="13"/>
    </row>
    <row r="817" ht="15">
      <c r="I817" s="13"/>
    </row>
    <row r="818" ht="15">
      <c r="I818" s="13"/>
    </row>
    <row r="819" ht="15">
      <c r="I819" s="13"/>
    </row>
    <row r="820" ht="15">
      <c r="I820" s="13"/>
    </row>
    <row r="821" ht="15">
      <c r="I821" s="13"/>
    </row>
    <row r="822" ht="15">
      <c r="I822" s="13"/>
    </row>
    <row r="823" ht="15">
      <c r="I823" s="13"/>
    </row>
    <row r="824" ht="15">
      <c r="I824" s="13"/>
    </row>
    <row r="825" ht="15">
      <c r="I825" s="13"/>
    </row>
    <row r="826" ht="15">
      <c r="I826" s="13"/>
    </row>
    <row r="827" ht="15">
      <c r="I827" s="13"/>
    </row>
    <row r="828" ht="15">
      <c r="I828" s="13"/>
    </row>
    <row r="829" ht="15">
      <c r="I829" s="13"/>
    </row>
    <row r="830" ht="15">
      <c r="I830" s="13"/>
    </row>
    <row r="831" ht="15">
      <c r="I831" s="13"/>
    </row>
    <row r="832" ht="15">
      <c r="I832" s="13"/>
    </row>
    <row r="833" ht="15">
      <c r="I833" s="13"/>
    </row>
    <row r="834" ht="15">
      <c r="I834" s="13"/>
    </row>
    <row r="835" ht="15">
      <c r="I835" s="13"/>
    </row>
    <row r="836" ht="15">
      <c r="I836" s="13"/>
    </row>
    <row r="837" ht="15">
      <c r="I837" s="13"/>
    </row>
    <row r="838" ht="15">
      <c r="I838" s="13"/>
    </row>
    <row r="839" ht="15">
      <c r="I839" s="13"/>
    </row>
    <row r="840" ht="15">
      <c r="I840" s="13"/>
    </row>
    <row r="841" ht="15">
      <c r="I841" s="13"/>
    </row>
    <row r="842" ht="15">
      <c r="I842" s="13"/>
    </row>
    <row r="843" ht="15">
      <c r="I843" s="13"/>
    </row>
    <row r="844" ht="15">
      <c r="I844" s="13"/>
    </row>
    <row r="845" ht="15">
      <c r="I845" s="13"/>
    </row>
    <row r="846" ht="15">
      <c r="I846" s="13"/>
    </row>
    <row r="847" ht="15">
      <c r="I847" s="13"/>
    </row>
    <row r="848" ht="15">
      <c r="I848" s="13"/>
    </row>
    <row r="849" ht="15">
      <c r="I849" s="13"/>
    </row>
    <row r="850" ht="15">
      <c r="I850" s="13"/>
    </row>
    <row r="851" ht="15">
      <c r="I851" s="13"/>
    </row>
    <row r="852" ht="15">
      <c r="I852" s="13"/>
    </row>
    <row r="853" ht="15">
      <c r="I853" s="13"/>
    </row>
    <row r="854" ht="15">
      <c r="I854" s="13"/>
    </row>
    <row r="855" ht="15">
      <c r="I855" s="13"/>
    </row>
    <row r="856" ht="15">
      <c r="I856" s="13"/>
    </row>
    <row r="857" ht="15">
      <c r="I857" s="13"/>
    </row>
    <row r="858" ht="15">
      <c r="I858" s="13"/>
    </row>
    <row r="859" ht="15">
      <c r="I859" s="13"/>
    </row>
    <row r="860" ht="15">
      <c r="I860" s="13"/>
    </row>
    <row r="861" ht="15">
      <c r="I861" s="13"/>
    </row>
    <row r="862" ht="15">
      <c r="I862" s="13"/>
    </row>
    <row r="863" ht="15">
      <c r="I863" s="13"/>
    </row>
    <row r="864" ht="15">
      <c r="I864" s="13"/>
    </row>
    <row r="865" ht="15">
      <c r="I865" s="13"/>
    </row>
    <row r="866" ht="15">
      <c r="I866" s="13"/>
    </row>
    <row r="867" ht="15">
      <c r="I867" s="13"/>
    </row>
    <row r="868" ht="15">
      <c r="I868" s="13"/>
    </row>
    <row r="869" ht="15">
      <c r="I869" s="13"/>
    </row>
    <row r="870" ht="15">
      <c r="I870" s="13"/>
    </row>
    <row r="871" ht="15">
      <c r="I871" s="13"/>
    </row>
    <row r="872" ht="15">
      <c r="I872" s="13"/>
    </row>
    <row r="873" ht="15">
      <c r="I873" s="13"/>
    </row>
    <row r="874" ht="15">
      <c r="I874" s="13"/>
    </row>
    <row r="875" ht="15">
      <c r="I875" s="13"/>
    </row>
    <row r="876" ht="15">
      <c r="I876" s="13"/>
    </row>
    <row r="877" ht="15">
      <c r="I877" s="13"/>
    </row>
    <row r="878" ht="15">
      <c r="I878" s="13"/>
    </row>
    <row r="879" ht="15">
      <c r="I879" s="13"/>
    </row>
    <row r="880" ht="15">
      <c r="I880" s="13"/>
    </row>
    <row r="881" ht="15">
      <c r="I881" s="13"/>
    </row>
    <row r="882" ht="15">
      <c r="I882" s="13"/>
    </row>
    <row r="883" ht="15">
      <c r="I883" s="13"/>
    </row>
    <row r="884" ht="15">
      <c r="I884" s="13"/>
    </row>
    <row r="885" ht="15">
      <c r="I885" s="13"/>
    </row>
    <row r="886" ht="15">
      <c r="I886" s="13"/>
    </row>
    <row r="887" ht="15">
      <c r="I887" s="13"/>
    </row>
    <row r="888" ht="15">
      <c r="I888" s="13"/>
    </row>
    <row r="889" ht="15">
      <c r="I889" s="13"/>
    </row>
    <row r="890" ht="15">
      <c r="I890" s="13"/>
    </row>
    <row r="891" ht="15">
      <c r="I891" s="13"/>
    </row>
    <row r="892" ht="15">
      <c r="I892" s="13"/>
    </row>
    <row r="893" ht="15">
      <c r="I893" s="13"/>
    </row>
    <row r="894" ht="15">
      <c r="I894" s="13"/>
    </row>
    <row r="895" ht="15">
      <c r="I895" s="13"/>
    </row>
    <row r="896" ht="15">
      <c r="I896" s="13"/>
    </row>
    <row r="897" ht="15">
      <c r="I897" s="13"/>
    </row>
    <row r="898" ht="15">
      <c r="I898" s="13"/>
    </row>
    <row r="899" ht="15">
      <c r="I899" s="13"/>
    </row>
    <row r="900" ht="15">
      <c r="I900" s="13"/>
    </row>
    <row r="901" ht="15">
      <c r="I901" s="13"/>
    </row>
    <row r="902" ht="15">
      <c r="I902" s="13"/>
    </row>
    <row r="903" ht="15">
      <c r="I903" s="13"/>
    </row>
    <row r="904" ht="15">
      <c r="I904" s="13"/>
    </row>
    <row r="905" ht="15">
      <c r="I905" s="13"/>
    </row>
    <row r="906" ht="15">
      <c r="I906" s="13"/>
    </row>
    <row r="907" ht="15">
      <c r="I907" s="13"/>
    </row>
    <row r="908" ht="15">
      <c r="I908" s="13"/>
    </row>
    <row r="909" ht="15">
      <c r="I909" s="13"/>
    </row>
    <row r="910" ht="15">
      <c r="I910" s="13"/>
    </row>
    <row r="911" ht="15">
      <c r="I911" s="13"/>
    </row>
    <row r="912" ht="15">
      <c r="I912" s="13"/>
    </row>
    <row r="913" ht="15">
      <c r="I913" s="13"/>
    </row>
    <row r="914" ht="15">
      <c r="I914" s="13"/>
    </row>
    <row r="915" ht="15">
      <c r="I915" s="13"/>
    </row>
    <row r="916" ht="15">
      <c r="I916" s="13"/>
    </row>
    <row r="917" ht="15">
      <c r="I917" s="13"/>
    </row>
    <row r="918" ht="15">
      <c r="I918" s="13"/>
    </row>
    <row r="919" ht="15">
      <c r="I919" s="13"/>
    </row>
    <row r="920" ht="15">
      <c r="I920" s="13"/>
    </row>
    <row r="921" ht="15">
      <c r="I921" s="13"/>
    </row>
    <row r="922" ht="15">
      <c r="I922" s="13"/>
    </row>
    <row r="923" ht="15">
      <c r="I923" s="13"/>
    </row>
    <row r="924" ht="15">
      <c r="I924" s="13"/>
    </row>
    <row r="925" ht="15">
      <c r="I925" s="13"/>
    </row>
    <row r="926" ht="15">
      <c r="I926" s="13"/>
    </row>
    <row r="927" ht="15">
      <c r="I927" s="13"/>
    </row>
    <row r="928" ht="15">
      <c r="I928" s="13"/>
    </row>
    <row r="929" ht="15">
      <c r="I929" s="13"/>
    </row>
    <row r="930" ht="15">
      <c r="I930" s="13"/>
    </row>
    <row r="931" ht="15">
      <c r="I931" s="13"/>
    </row>
    <row r="932" ht="15">
      <c r="I932" s="13"/>
    </row>
    <row r="933" ht="15">
      <c r="I933" s="13"/>
    </row>
    <row r="934" ht="15">
      <c r="I934" s="13"/>
    </row>
    <row r="935" ht="15">
      <c r="I935" s="13"/>
    </row>
    <row r="936" ht="15">
      <c r="I936" s="13"/>
    </row>
  </sheetData>
  <sheetProtection/>
  <mergeCells count="21">
    <mergeCell ref="N9:O9"/>
    <mergeCell ref="O10:O11"/>
    <mergeCell ref="L10:L11"/>
    <mergeCell ref="F9:G9"/>
    <mergeCell ref="J10:J11"/>
    <mergeCell ref="I10:I11"/>
    <mergeCell ref="D9:E9"/>
    <mergeCell ref="M10:M11"/>
    <mergeCell ref="F10:F11"/>
    <mergeCell ref="H10:H11"/>
    <mergeCell ref="H9:I9"/>
    <mergeCell ref="G10:G11"/>
    <mergeCell ref="L9:M9"/>
    <mergeCell ref="A1:O1"/>
    <mergeCell ref="B10:B11"/>
    <mergeCell ref="C10:C11"/>
    <mergeCell ref="D10:D11"/>
    <mergeCell ref="E10:E11"/>
    <mergeCell ref="J9:K9"/>
    <mergeCell ref="K10:K11"/>
    <mergeCell ref="N10:N11"/>
  </mergeCells>
  <printOptions/>
  <pageMargins left="0.7874015748031497" right="0.7874015748031497" top="1.5748031496062993" bottom="0.984251968503937" header="0.5118110236220472" footer="0.5118110236220472"/>
  <pageSetup fitToHeight="4" fitToWidth="1" horizontalDpi="300" verticalDpi="300" orientation="landscape" paperSize="9" scale="43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  <rowBreaks count="1" manualBreakCount="1">
    <brk id="6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5"/>
  <sheetViews>
    <sheetView tabSelected="1" zoomScale="75" zoomScaleNormal="75" zoomScaleSheetLayoutView="50" zoomScalePageLayoutView="0" workbookViewId="0" topLeftCell="A1">
      <pane ySplit="12" topLeftCell="A13" activePane="bottomLeft" state="frozen"/>
      <selection pane="topLeft" activeCell="D9" sqref="D9:I9"/>
      <selection pane="bottomLeft" activeCell="I8" sqref="I8"/>
    </sheetView>
  </sheetViews>
  <sheetFormatPr defaultColWidth="11.421875" defaultRowHeight="12.75"/>
  <cols>
    <col min="1" max="1" width="43.57421875" style="53" customWidth="1"/>
    <col min="2" max="2" width="21.7109375" style="53" hidden="1" customWidth="1"/>
    <col min="3" max="3" width="15.140625" style="53" hidden="1" customWidth="1"/>
    <col min="4" max="4" width="18.7109375" style="52" customWidth="1"/>
    <col min="5" max="5" width="19.28125" style="52" customWidth="1"/>
    <col min="6" max="6" width="18.00390625" style="52" customWidth="1"/>
    <col min="7" max="7" width="19.7109375" style="52" customWidth="1"/>
    <col min="8" max="8" width="18.140625" style="52" customWidth="1"/>
    <col min="9" max="9" width="19.140625" style="52" customWidth="1"/>
    <col min="10" max="10" width="15.8515625" style="52" customWidth="1"/>
    <col min="11" max="11" width="21.7109375" style="52" customWidth="1"/>
    <col min="12" max="12" width="17.00390625" style="52" customWidth="1"/>
    <col min="13" max="13" width="20.140625" style="52" customWidth="1"/>
    <col min="14" max="14" width="17.421875" style="52" customWidth="1"/>
    <col min="15" max="15" width="19.57421875" style="52" customWidth="1"/>
    <col min="16" max="16384" width="11.421875" style="52" customWidth="1"/>
  </cols>
  <sheetData>
    <row r="1" spans="1:15" ht="20.25" customHeight="1">
      <c r="A1" s="112" t="s">
        <v>207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5" ht="19.5">
      <c r="A2" s="54"/>
      <c r="B2" s="52"/>
      <c r="D2" s="53"/>
      <c r="E2" s="53"/>
    </row>
    <row r="3" ht="19.5" thickBot="1"/>
    <row r="4" spans="1:12" ht="21" thickBot="1" thickTop="1">
      <c r="A4" s="75" t="s">
        <v>204</v>
      </c>
      <c r="B4" s="55"/>
      <c r="C4" s="55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86" t="s">
        <v>11</v>
      </c>
      <c r="J4" s="87"/>
      <c r="K4" s="88" t="s">
        <v>12</v>
      </c>
      <c r="L4" s="56"/>
    </row>
    <row r="5" spans="1:13" ht="21" thickBot="1" thickTop="1">
      <c r="A5" s="76"/>
      <c r="B5" s="55"/>
      <c r="C5" s="55"/>
      <c r="D5" s="38"/>
      <c r="E5" s="38"/>
      <c r="F5" s="38"/>
      <c r="G5" s="38"/>
      <c r="H5" s="38"/>
      <c r="I5" s="38"/>
      <c r="J5" s="89"/>
      <c r="K5" s="90" t="s">
        <v>13</v>
      </c>
      <c r="L5" s="57"/>
      <c r="M5" s="49"/>
    </row>
    <row r="6" spans="1:15" ht="21" thickBot="1" thickTop="1">
      <c r="A6" s="75" t="s">
        <v>205</v>
      </c>
      <c r="B6" s="58"/>
      <c r="C6" s="58"/>
      <c r="D6" s="91">
        <v>255716334.24</v>
      </c>
      <c r="E6" s="91">
        <v>249454931.93199998</v>
      </c>
      <c r="F6" s="91">
        <v>288485736.538</v>
      </c>
      <c r="G6" s="91">
        <v>267153688.214</v>
      </c>
      <c r="H6" s="91">
        <v>263217270.274</v>
      </c>
      <c r="I6" s="91">
        <v>281831910.57</v>
      </c>
      <c r="J6" s="92"/>
      <c r="K6" s="93">
        <f>SUM('1º SEMESTREl'!D6:I6)+SUM(D6:J6)</f>
        <v>3081617321.98376</v>
      </c>
      <c r="L6" s="59"/>
      <c r="M6" s="60"/>
      <c r="N6" s="60"/>
      <c r="O6" s="61"/>
    </row>
    <row r="7" spans="1:13" ht="32.25" thickBot="1" thickTop="1">
      <c r="A7" s="77" t="s">
        <v>206</v>
      </c>
      <c r="B7" s="58"/>
      <c r="C7" s="58"/>
      <c r="D7" s="91">
        <f>D197+E197</f>
        <v>7671490.027200002</v>
      </c>
      <c r="E7" s="91">
        <f>F197+G197</f>
        <v>7483647.957959998</v>
      </c>
      <c r="F7" s="91">
        <f>I197+H197</f>
        <v>8654572.096140005</v>
      </c>
      <c r="G7" s="91">
        <f>J197+K197</f>
        <v>8014610.646420002</v>
      </c>
      <c r="H7" s="91">
        <f>L197+M197</f>
        <v>7896518.108219999</v>
      </c>
      <c r="I7" s="91">
        <f>N197+O197</f>
        <v>8454957.3171</v>
      </c>
      <c r="J7" s="92"/>
      <c r="K7" s="93">
        <f>'1º SEMESTREl'!D7+'1º SEMESTREl'!E7+'1º SEMESTREl'!F7+'1º SEMESTREl'!G7+'1º SEMESTREl'!H7+'1º SEMESTREl'!I7+'2º SEMESTRE'!D7+'2º SEMESTRE'!E7+'2º SEMESTRE'!F7+'2º SEMESTRE'!G7+'2º SEMESTRE'!H7+'2º SEMESTRE'!I7</f>
        <v>92448519.65951282</v>
      </c>
      <c r="L7" s="59"/>
      <c r="M7" s="59"/>
    </row>
    <row r="8" spans="1:12" ht="20.25" thickTop="1">
      <c r="A8" s="54"/>
      <c r="B8" s="58"/>
      <c r="C8" s="58"/>
      <c r="D8" s="59"/>
      <c r="E8" s="59"/>
      <c r="F8" s="59"/>
      <c r="G8" s="59"/>
      <c r="H8" s="59"/>
      <c r="I8" s="59"/>
      <c r="J8" s="62"/>
      <c r="K8" s="59"/>
      <c r="L8" s="59"/>
    </row>
    <row r="9" spans="1:12" ht="20.25" thickBot="1">
      <c r="A9" s="54"/>
      <c r="B9" s="58"/>
      <c r="C9" s="58"/>
      <c r="D9" s="59"/>
      <c r="E9" s="59"/>
      <c r="F9" s="59"/>
      <c r="G9" s="59"/>
      <c r="H9" s="59"/>
      <c r="I9" s="59"/>
      <c r="J9" s="62"/>
      <c r="K9" s="59"/>
      <c r="L9" s="59"/>
    </row>
    <row r="10" spans="1:15" ht="20.25" thickBot="1">
      <c r="A10" s="58"/>
      <c r="B10" s="63"/>
      <c r="C10" s="63"/>
      <c r="D10" s="113" t="s">
        <v>6</v>
      </c>
      <c r="E10" s="114"/>
      <c r="F10" s="115" t="s">
        <v>7</v>
      </c>
      <c r="G10" s="116"/>
      <c r="H10" s="115" t="s">
        <v>8</v>
      </c>
      <c r="I10" s="116"/>
      <c r="J10" s="115" t="s">
        <v>9</v>
      </c>
      <c r="K10" s="116"/>
      <c r="L10" s="115" t="s">
        <v>10</v>
      </c>
      <c r="M10" s="116"/>
      <c r="N10" s="115" t="s">
        <v>11</v>
      </c>
      <c r="O10" s="116"/>
    </row>
    <row r="11" spans="1:15" ht="12.75" customHeight="1" thickTop="1">
      <c r="A11" s="64" t="s">
        <v>14</v>
      </c>
      <c r="B11" s="110" t="s">
        <v>151</v>
      </c>
      <c r="C11" s="110" t="s">
        <v>150</v>
      </c>
      <c r="D11" s="101" t="s">
        <v>149</v>
      </c>
      <c r="E11" s="103" t="s">
        <v>148</v>
      </c>
      <c r="F11" s="104" t="s">
        <v>149</v>
      </c>
      <c r="G11" s="94" t="s">
        <v>148</v>
      </c>
      <c r="H11" s="101" t="s">
        <v>149</v>
      </c>
      <c r="I11" s="103" t="s">
        <v>148</v>
      </c>
      <c r="J11" s="104" t="s">
        <v>149</v>
      </c>
      <c r="K11" s="94" t="s">
        <v>148</v>
      </c>
      <c r="L11" s="101" t="s">
        <v>149</v>
      </c>
      <c r="M11" s="103" t="s">
        <v>148</v>
      </c>
      <c r="N11" s="104" t="s">
        <v>149</v>
      </c>
      <c r="O11" s="94" t="s">
        <v>148</v>
      </c>
    </row>
    <row r="12" spans="1:15" ht="45.75" customHeight="1" thickBot="1">
      <c r="A12" s="65"/>
      <c r="B12" s="111"/>
      <c r="C12" s="111"/>
      <c r="D12" s="102"/>
      <c r="E12" s="102"/>
      <c r="F12" s="105"/>
      <c r="G12" s="95"/>
      <c r="H12" s="102"/>
      <c r="I12" s="102"/>
      <c r="J12" s="105"/>
      <c r="K12" s="95"/>
      <c r="L12" s="102"/>
      <c r="M12" s="102"/>
      <c r="N12" s="105"/>
      <c r="O12" s="95"/>
    </row>
    <row r="13" spans="1:15" ht="20.25" thickTop="1">
      <c r="A13" s="12" t="s">
        <v>15</v>
      </c>
      <c r="B13" s="66">
        <v>0.000304</v>
      </c>
      <c r="C13" s="66">
        <v>0.00035299999999999996</v>
      </c>
      <c r="D13" s="79">
        <f>B13*D6</f>
        <v>77737.76560896</v>
      </c>
      <c r="E13" s="80">
        <f>C13*D6</f>
        <v>90267.86598671999</v>
      </c>
      <c r="F13" s="81">
        <f>B13*E6</f>
        <v>75834.299307328</v>
      </c>
      <c r="G13" s="81">
        <f>C13*E6</f>
        <v>88057.59097199599</v>
      </c>
      <c r="H13" s="80">
        <f>B13*F6</f>
        <v>87699.663907552</v>
      </c>
      <c r="I13" s="80">
        <f>C13*F6</f>
        <v>101835.46499791398</v>
      </c>
      <c r="J13" s="81">
        <f>G6*B13</f>
        <v>81214.721217056</v>
      </c>
      <c r="K13" s="81">
        <f>G6*C13</f>
        <v>94305.25193954198</v>
      </c>
      <c r="L13" s="80">
        <f>H6*B13</f>
        <v>80018.05016329601</v>
      </c>
      <c r="M13" s="80">
        <f>C13*$H$6</f>
        <v>92915.69640672198</v>
      </c>
      <c r="N13" s="81">
        <f>I6*B13</f>
        <v>85676.90081328001</v>
      </c>
      <c r="O13" s="81">
        <f>I6*C13</f>
        <v>99486.66443120998</v>
      </c>
    </row>
    <row r="14" spans="1:15" ht="19.5">
      <c r="A14" s="12" t="s">
        <v>16</v>
      </c>
      <c r="B14" s="67">
        <v>0</v>
      </c>
      <c r="C14" s="67">
        <v>0</v>
      </c>
      <c r="D14" s="82">
        <f>B14*$D$6</f>
        <v>0</v>
      </c>
      <c r="E14" s="80">
        <f>C14*$D$6</f>
        <v>0</v>
      </c>
      <c r="F14" s="81">
        <f>B14*$E$6</f>
        <v>0</v>
      </c>
      <c r="G14" s="81">
        <f>C14*$E$6</f>
        <v>0</v>
      </c>
      <c r="H14" s="80">
        <f>B14*$F$6</f>
        <v>0</v>
      </c>
      <c r="I14" s="80">
        <f>C14*$F$6</f>
        <v>0</v>
      </c>
      <c r="J14" s="81">
        <f>B14*$G$6</f>
        <v>0</v>
      </c>
      <c r="K14" s="81">
        <f>C14*$G$6</f>
        <v>0</v>
      </c>
      <c r="L14" s="80">
        <f>$H$6*B14</f>
        <v>0</v>
      </c>
      <c r="M14" s="80">
        <f>C14*$H$6</f>
        <v>0</v>
      </c>
      <c r="N14" s="81">
        <f>B14*$I$6</f>
        <v>0</v>
      </c>
      <c r="O14" s="81">
        <f>$I$6*C14</f>
        <v>0</v>
      </c>
    </row>
    <row r="15" spans="1:15" ht="19.5">
      <c r="A15" s="12" t="s">
        <v>17</v>
      </c>
      <c r="B15" s="67">
        <v>0</v>
      </c>
      <c r="C15" s="67">
        <v>0</v>
      </c>
      <c r="D15" s="82">
        <f aca="true" t="shared" si="0" ref="D15:D78">B15*$D$6</f>
        <v>0</v>
      </c>
      <c r="E15" s="80">
        <f aca="true" t="shared" si="1" ref="E15:E78">C15*$D$6</f>
        <v>0</v>
      </c>
      <c r="F15" s="81">
        <f aca="true" t="shared" si="2" ref="F15:F78">B15*$E$6</f>
        <v>0</v>
      </c>
      <c r="G15" s="81">
        <f aca="true" t="shared" si="3" ref="G15:G78">C15*$E$6</f>
        <v>0</v>
      </c>
      <c r="H15" s="80">
        <f aca="true" t="shared" si="4" ref="H15:H78">B15*$F$6</f>
        <v>0</v>
      </c>
      <c r="I15" s="80">
        <f aca="true" t="shared" si="5" ref="I15:I78">C15*$F$6</f>
        <v>0</v>
      </c>
      <c r="J15" s="81">
        <f aca="true" t="shared" si="6" ref="J15:J78">B15*$G$6</f>
        <v>0</v>
      </c>
      <c r="K15" s="81">
        <f aca="true" t="shared" si="7" ref="K15:K78">C15*$G$6</f>
        <v>0</v>
      </c>
      <c r="L15" s="80">
        <f aca="true" t="shared" si="8" ref="L15:L78">$H$6*B15</f>
        <v>0</v>
      </c>
      <c r="M15" s="80">
        <f aca="true" t="shared" si="9" ref="M15:M78">C15*$H$6</f>
        <v>0</v>
      </c>
      <c r="N15" s="81">
        <f aca="true" t="shared" si="10" ref="N15:N78">B15*$I$6</f>
        <v>0</v>
      </c>
      <c r="O15" s="81">
        <f aca="true" t="shared" si="11" ref="O15:O78">$I$6*C15</f>
        <v>0</v>
      </c>
    </row>
    <row r="16" spans="1:15" ht="19.5">
      <c r="A16" s="12" t="s">
        <v>18</v>
      </c>
      <c r="B16" s="67">
        <v>1E-05</v>
      </c>
      <c r="C16" s="67">
        <v>2.1E-05</v>
      </c>
      <c r="D16" s="82">
        <f t="shared" si="0"/>
        <v>2557.1633424</v>
      </c>
      <c r="E16" s="80">
        <f t="shared" si="1"/>
        <v>5370.04301904</v>
      </c>
      <c r="F16" s="81">
        <f t="shared" si="2"/>
        <v>2494.54931932</v>
      </c>
      <c r="G16" s="81">
        <f t="shared" si="3"/>
        <v>5238.553570571999</v>
      </c>
      <c r="H16" s="80">
        <f t="shared" si="4"/>
        <v>2884.85736538</v>
      </c>
      <c r="I16" s="80">
        <f t="shared" si="5"/>
        <v>6058.200467297999</v>
      </c>
      <c r="J16" s="81">
        <f t="shared" si="6"/>
        <v>2671.53688214</v>
      </c>
      <c r="K16" s="81">
        <f t="shared" si="7"/>
        <v>5610.227452493999</v>
      </c>
      <c r="L16" s="80">
        <f t="shared" si="8"/>
        <v>2632.17270274</v>
      </c>
      <c r="M16" s="80">
        <f t="shared" si="9"/>
        <v>5527.562675753999</v>
      </c>
      <c r="N16" s="81">
        <f t="shared" si="10"/>
        <v>2818.3191057000004</v>
      </c>
      <c r="O16" s="81">
        <f t="shared" si="11"/>
        <v>5918.470121969999</v>
      </c>
    </row>
    <row r="17" spans="1:15" ht="19.5">
      <c r="A17" s="12" t="s">
        <v>152</v>
      </c>
      <c r="B17" s="67">
        <v>5.999999999999999E-06</v>
      </c>
      <c r="C17" s="67">
        <v>0</v>
      </c>
      <c r="D17" s="82">
        <f t="shared" si="0"/>
        <v>1534.2980054399998</v>
      </c>
      <c r="E17" s="80">
        <f t="shared" si="1"/>
        <v>0</v>
      </c>
      <c r="F17" s="81">
        <f t="shared" si="2"/>
        <v>1496.7295915919997</v>
      </c>
      <c r="G17" s="81">
        <f t="shared" si="3"/>
        <v>0</v>
      </c>
      <c r="H17" s="80">
        <f t="shared" si="4"/>
        <v>1730.9144192279998</v>
      </c>
      <c r="I17" s="80">
        <f t="shared" si="5"/>
        <v>0</v>
      </c>
      <c r="J17" s="81">
        <f t="shared" si="6"/>
        <v>1602.9221292839998</v>
      </c>
      <c r="K17" s="81">
        <f t="shared" si="7"/>
        <v>0</v>
      </c>
      <c r="L17" s="80">
        <f t="shared" si="8"/>
        <v>1579.3036216439998</v>
      </c>
      <c r="M17" s="80">
        <f t="shared" si="9"/>
        <v>0</v>
      </c>
      <c r="N17" s="81">
        <f t="shared" si="10"/>
        <v>1690.9914634199997</v>
      </c>
      <c r="O17" s="81">
        <f t="shared" si="11"/>
        <v>0</v>
      </c>
    </row>
    <row r="18" spans="1:15" ht="19.5">
      <c r="A18" s="12" t="s">
        <v>153</v>
      </c>
      <c r="B18" s="67">
        <v>0</v>
      </c>
      <c r="C18" s="67">
        <v>0.00015</v>
      </c>
      <c r="D18" s="82">
        <f t="shared" si="0"/>
        <v>0</v>
      </c>
      <c r="E18" s="80">
        <f t="shared" si="1"/>
        <v>38357.450136</v>
      </c>
      <c r="F18" s="81">
        <f t="shared" si="2"/>
        <v>0</v>
      </c>
      <c r="G18" s="81">
        <f t="shared" si="3"/>
        <v>37418.23978979999</v>
      </c>
      <c r="H18" s="80">
        <f t="shared" si="4"/>
        <v>0</v>
      </c>
      <c r="I18" s="80">
        <f t="shared" si="5"/>
        <v>43272.860480699994</v>
      </c>
      <c r="J18" s="81">
        <f t="shared" si="6"/>
        <v>0</v>
      </c>
      <c r="K18" s="81">
        <f t="shared" si="7"/>
        <v>40073.05323209999</v>
      </c>
      <c r="L18" s="80">
        <f t="shared" si="8"/>
        <v>0</v>
      </c>
      <c r="M18" s="80">
        <f t="shared" si="9"/>
        <v>39482.5905411</v>
      </c>
      <c r="N18" s="81">
        <f t="shared" si="10"/>
        <v>0</v>
      </c>
      <c r="O18" s="81">
        <f t="shared" si="11"/>
        <v>42274.7865855</v>
      </c>
    </row>
    <row r="19" spans="1:15" ht="19.5">
      <c r="A19" s="12" t="s">
        <v>19</v>
      </c>
      <c r="B19" s="67">
        <v>0</v>
      </c>
      <c r="C19" s="67">
        <v>5.1000000000000006E-05</v>
      </c>
      <c r="D19" s="82">
        <f t="shared" si="0"/>
        <v>0</v>
      </c>
      <c r="E19" s="80">
        <f t="shared" si="1"/>
        <v>13041.533046240002</v>
      </c>
      <c r="F19" s="81">
        <f t="shared" si="2"/>
        <v>0</v>
      </c>
      <c r="G19" s="81">
        <f t="shared" si="3"/>
        <v>12722.201528532001</v>
      </c>
      <c r="H19" s="80">
        <f t="shared" si="4"/>
        <v>0</v>
      </c>
      <c r="I19" s="80">
        <f t="shared" si="5"/>
        <v>14712.772563438</v>
      </c>
      <c r="J19" s="81">
        <f t="shared" si="6"/>
        <v>0</v>
      </c>
      <c r="K19" s="81">
        <f t="shared" si="7"/>
        <v>13624.838098914</v>
      </c>
      <c r="L19" s="80">
        <f t="shared" si="8"/>
        <v>0</v>
      </c>
      <c r="M19" s="80">
        <f t="shared" si="9"/>
        <v>13424.080783974001</v>
      </c>
      <c r="N19" s="81">
        <f t="shared" si="10"/>
        <v>0</v>
      </c>
      <c r="O19" s="81">
        <f t="shared" si="11"/>
        <v>14373.427439070001</v>
      </c>
    </row>
    <row r="20" spans="1:15" ht="19.5">
      <c r="A20" s="12" t="s">
        <v>154</v>
      </c>
      <c r="B20" s="67">
        <v>0</v>
      </c>
      <c r="C20" s="67">
        <v>0</v>
      </c>
      <c r="D20" s="82">
        <f t="shared" si="0"/>
        <v>0</v>
      </c>
      <c r="E20" s="80">
        <f t="shared" si="1"/>
        <v>0</v>
      </c>
      <c r="F20" s="81">
        <f t="shared" si="2"/>
        <v>0</v>
      </c>
      <c r="G20" s="81">
        <f t="shared" si="3"/>
        <v>0</v>
      </c>
      <c r="H20" s="80">
        <f t="shared" si="4"/>
        <v>0</v>
      </c>
      <c r="I20" s="80">
        <f t="shared" si="5"/>
        <v>0</v>
      </c>
      <c r="J20" s="81">
        <f t="shared" si="6"/>
        <v>0</v>
      </c>
      <c r="K20" s="81">
        <f t="shared" si="7"/>
        <v>0</v>
      </c>
      <c r="L20" s="80">
        <f t="shared" si="8"/>
        <v>0</v>
      </c>
      <c r="M20" s="80">
        <f t="shared" si="9"/>
        <v>0</v>
      </c>
      <c r="N20" s="81">
        <f t="shared" si="10"/>
        <v>0</v>
      </c>
      <c r="O20" s="81">
        <f t="shared" si="11"/>
        <v>0</v>
      </c>
    </row>
    <row r="21" spans="1:15" ht="19.5">
      <c r="A21" s="12" t="s">
        <v>20</v>
      </c>
      <c r="B21" s="67">
        <v>1E-06</v>
      </c>
      <c r="C21" s="67">
        <v>2.1E-05</v>
      </c>
      <c r="D21" s="82">
        <f t="shared" si="0"/>
        <v>255.71633424</v>
      </c>
      <c r="E21" s="80">
        <f t="shared" si="1"/>
        <v>5370.04301904</v>
      </c>
      <c r="F21" s="81">
        <f t="shared" si="2"/>
        <v>249.45493193199997</v>
      </c>
      <c r="G21" s="81">
        <f t="shared" si="3"/>
        <v>5238.553570571999</v>
      </c>
      <c r="H21" s="80">
        <f t="shared" si="4"/>
        <v>288.48573653799997</v>
      </c>
      <c r="I21" s="80">
        <f t="shared" si="5"/>
        <v>6058.200467297999</v>
      </c>
      <c r="J21" s="81">
        <f t="shared" si="6"/>
        <v>267.153688214</v>
      </c>
      <c r="K21" s="81">
        <f t="shared" si="7"/>
        <v>5610.227452493999</v>
      </c>
      <c r="L21" s="80">
        <f t="shared" si="8"/>
        <v>263.217270274</v>
      </c>
      <c r="M21" s="80">
        <f t="shared" si="9"/>
        <v>5527.562675753999</v>
      </c>
      <c r="N21" s="81">
        <f t="shared" si="10"/>
        <v>281.83191057</v>
      </c>
      <c r="O21" s="81">
        <f t="shared" si="11"/>
        <v>5918.470121969999</v>
      </c>
    </row>
    <row r="22" spans="1:15" ht="19.5">
      <c r="A22" s="12" t="s">
        <v>155</v>
      </c>
      <c r="B22" s="67">
        <v>0</v>
      </c>
      <c r="C22" s="67">
        <v>8.2E-05</v>
      </c>
      <c r="D22" s="82">
        <f t="shared" si="0"/>
        <v>0</v>
      </c>
      <c r="E22" s="80">
        <f t="shared" si="1"/>
        <v>20968.73940768</v>
      </c>
      <c r="F22" s="81">
        <f t="shared" si="2"/>
        <v>0</v>
      </c>
      <c r="G22" s="81">
        <f t="shared" si="3"/>
        <v>20455.304418424</v>
      </c>
      <c r="H22" s="80">
        <f t="shared" si="4"/>
        <v>0</v>
      </c>
      <c r="I22" s="80">
        <f t="shared" si="5"/>
        <v>23655.830396115998</v>
      </c>
      <c r="J22" s="81">
        <f t="shared" si="6"/>
        <v>0</v>
      </c>
      <c r="K22" s="81">
        <f t="shared" si="7"/>
        <v>21906.602433548</v>
      </c>
      <c r="L22" s="80">
        <f t="shared" si="8"/>
        <v>0</v>
      </c>
      <c r="M22" s="80">
        <f t="shared" si="9"/>
        <v>21583.816162468</v>
      </c>
      <c r="N22" s="81">
        <f t="shared" si="10"/>
        <v>0</v>
      </c>
      <c r="O22" s="81">
        <f t="shared" si="11"/>
        <v>23110.216666739998</v>
      </c>
    </row>
    <row r="23" spans="1:15" ht="19.5">
      <c r="A23" s="12" t="s">
        <v>21</v>
      </c>
      <c r="B23" s="67">
        <v>0</v>
      </c>
      <c r="C23" s="67">
        <v>0</v>
      </c>
      <c r="D23" s="82">
        <f t="shared" si="0"/>
        <v>0</v>
      </c>
      <c r="E23" s="80">
        <f t="shared" si="1"/>
        <v>0</v>
      </c>
      <c r="F23" s="81">
        <f t="shared" si="2"/>
        <v>0</v>
      </c>
      <c r="G23" s="81">
        <f t="shared" si="3"/>
        <v>0</v>
      </c>
      <c r="H23" s="80">
        <f t="shared" si="4"/>
        <v>0</v>
      </c>
      <c r="I23" s="80">
        <f t="shared" si="5"/>
        <v>0</v>
      </c>
      <c r="J23" s="81">
        <f t="shared" si="6"/>
        <v>0</v>
      </c>
      <c r="K23" s="81">
        <f t="shared" si="7"/>
        <v>0</v>
      </c>
      <c r="L23" s="80">
        <f t="shared" si="8"/>
        <v>0</v>
      </c>
      <c r="M23" s="80">
        <f t="shared" si="9"/>
        <v>0</v>
      </c>
      <c r="N23" s="81">
        <f t="shared" si="10"/>
        <v>0</v>
      </c>
      <c r="O23" s="81">
        <f t="shared" si="11"/>
        <v>0</v>
      </c>
    </row>
    <row r="24" spans="1:15" ht="19.5">
      <c r="A24" s="12" t="s">
        <v>22</v>
      </c>
      <c r="B24" s="67">
        <v>9.8E-05</v>
      </c>
      <c r="C24" s="67">
        <v>0</v>
      </c>
      <c r="D24" s="82">
        <f t="shared" si="0"/>
        <v>25060.20075552</v>
      </c>
      <c r="E24" s="80">
        <f t="shared" si="1"/>
        <v>0</v>
      </c>
      <c r="F24" s="81">
        <f t="shared" si="2"/>
        <v>24446.583329335997</v>
      </c>
      <c r="G24" s="81">
        <f t="shared" si="3"/>
        <v>0</v>
      </c>
      <c r="H24" s="80">
        <f t="shared" si="4"/>
        <v>28271.602180724</v>
      </c>
      <c r="I24" s="80">
        <f t="shared" si="5"/>
        <v>0</v>
      </c>
      <c r="J24" s="81">
        <f t="shared" si="6"/>
        <v>26181.061444971998</v>
      </c>
      <c r="K24" s="81">
        <f t="shared" si="7"/>
        <v>0</v>
      </c>
      <c r="L24" s="80">
        <f t="shared" si="8"/>
        <v>25795.292486852</v>
      </c>
      <c r="M24" s="80">
        <f t="shared" si="9"/>
        <v>0</v>
      </c>
      <c r="N24" s="81">
        <f t="shared" si="10"/>
        <v>27619.527235859998</v>
      </c>
      <c r="O24" s="81">
        <f t="shared" si="11"/>
        <v>0</v>
      </c>
    </row>
    <row r="25" spans="1:15" ht="19.5">
      <c r="A25" s="12" t="s">
        <v>23</v>
      </c>
      <c r="B25" s="67">
        <v>0.000104</v>
      </c>
      <c r="C25" s="67">
        <v>6.8E-05</v>
      </c>
      <c r="D25" s="82">
        <f t="shared" si="0"/>
        <v>26594.49876096</v>
      </c>
      <c r="E25" s="80">
        <f t="shared" si="1"/>
        <v>17388.710728320002</v>
      </c>
      <c r="F25" s="81">
        <f t="shared" si="2"/>
        <v>25943.312920927998</v>
      </c>
      <c r="G25" s="81">
        <f t="shared" si="3"/>
        <v>16962.935371376</v>
      </c>
      <c r="H25" s="80">
        <f t="shared" si="4"/>
        <v>30002.516599951996</v>
      </c>
      <c r="I25" s="80">
        <f t="shared" si="5"/>
        <v>19617.030084584</v>
      </c>
      <c r="J25" s="81">
        <f t="shared" si="6"/>
        <v>27783.983574255995</v>
      </c>
      <c r="K25" s="81">
        <f t="shared" si="7"/>
        <v>18166.450798552</v>
      </c>
      <c r="L25" s="80">
        <f t="shared" si="8"/>
        <v>27374.596108495996</v>
      </c>
      <c r="M25" s="80">
        <f t="shared" si="9"/>
        <v>17898.774378632</v>
      </c>
      <c r="N25" s="81">
        <f t="shared" si="10"/>
        <v>29310.518699279997</v>
      </c>
      <c r="O25" s="81">
        <f t="shared" si="11"/>
        <v>19164.56991876</v>
      </c>
    </row>
    <row r="26" spans="1:15" ht="19.5">
      <c r="A26" s="12" t="s">
        <v>24</v>
      </c>
      <c r="B26" s="67">
        <v>0</v>
      </c>
      <c r="C26" s="67">
        <v>0.000257</v>
      </c>
      <c r="D26" s="82">
        <f t="shared" si="0"/>
        <v>0</v>
      </c>
      <c r="E26" s="80">
        <f t="shared" si="1"/>
        <v>65719.09789968001</v>
      </c>
      <c r="F26" s="81">
        <f t="shared" si="2"/>
        <v>0</v>
      </c>
      <c r="G26" s="81">
        <f t="shared" si="3"/>
        <v>64109.917506524</v>
      </c>
      <c r="H26" s="80">
        <f t="shared" si="4"/>
        <v>0</v>
      </c>
      <c r="I26" s="80">
        <f t="shared" si="5"/>
        <v>74140.834290266</v>
      </c>
      <c r="J26" s="81">
        <f t="shared" si="6"/>
        <v>0</v>
      </c>
      <c r="K26" s="81">
        <f t="shared" si="7"/>
        <v>68658.497870998</v>
      </c>
      <c r="L26" s="80">
        <f t="shared" si="8"/>
        <v>0</v>
      </c>
      <c r="M26" s="80">
        <f t="shared" si="9"/>
        <v>67646.838460418</v>
      </c>
      <c r="N26" s="81">
        <f t="shared" si="10"/>
        <v>0</v>
      </c>
      <c r="O26" s="81">
        <f t="shared" si="11"/>
        <v>72430.80101649</v>
      </c>
    </row>
    <row r="27" spans="1:15" ht="19.5">
      <c r="A27" s="12" t="s">
        <v>25</v>
      </c>
      <c r="B27" s="67">
        <v>0</v>
      </c>
      <c r="C27" s="67">
        <v>4.7999999999999994E-05</v>
      </c>
      <c r="D27" s="82">
        <f t="shared" si="0"/>
        <v>0</v>
      </c>
      <c r="E27" s="80">
        <f t="shared" si="1"/>
        <v>12274.384043519998</v>
      </c>
      <c r="F27" s="81">
        <f t="shared" si="2"/>
        <v>0</v>
      </c>
      <c r="G27" s="81">
        <f t="shared" si="3"/>
        <v>11973.836732735997</v>
      </c>
      <c r="H27" s="80">
        <f t="shared" si="4"/>
        <v>0</v>
      </c>
      <c r="I27" s="80">
        <f t="shared" si="5"/>
        <v>13847.315353823999</v>
      </c>
      <c r="J27" s="81">
        <f t="shared" si="6"/>
        <v>0</v>
      </c>
      <c r="K27" s="81">
        <f t="shared" si="7"/>
        <v>12823.377034271998</v>
      </c>
      <c r="L27" s="80">
        <f t="shared" si="8"/>
        <v>0</v>
      </c>
      <c r="M27" s="80">
        <f t="shared" si="9"/>
        <v>12634.428973151998</v>
      </c>
      <c r="N27" s="81">
        <f t="shared" si="10"/>
        <v>0</v>
      </c>
      <c r="O27" s="81">
        <f t="shared" si="11"/>
        <v>13527.931707359998</v>
      </c>
    </row>
    <row r="28" spans="1:15" ht="19.5">
      <c r="A28" s="12" t="s">
        <v>26</v>
      </c>
      <c r="B28" s="67">
        <v>4E-05</v>
      </c>
      <c r="C28" s="67">
        <v>0.000152</v>
      </c>
      <c r="D28" s="82">
        <f t="shared" si="0"/>
        <v>10228.6533696</v>
      </c>
      <c r="E28" s="80">
        <f t="shared" si="1"/>
        <v>38868.88280448</v>
      </c>
      <c r="F28" s="81">
        <f t="shared" si="2"/>
        <v>9978.19727728</v>
      </c>
      <c r="G28" s="81">
        <f t="shared" si="3"/>
        <v>37917.149653664</v>
      </c>
      <c r="H28" s="80">
        <f t="shared" si="4"/>
        <v>11539.42946152</v>
      </c>
      <c r="I28" s="80">
        <f t="shared" si="5"/>
        <v>43849.831953776</v>
      </c>
      <c r="J28" s="81">
        <f t="shared" si="6"/>
        <v>10686.14752856</v>
      </c>
      <c r="K28" s="81">
        <f t="shared" si="7"/>
        <v>40607.360608528</v>
      </c>
      <c r="L28" s="80">
        <f t="shared" si="8"/>
        <v>10528.69081096</v>
      </c>
      <c r="M28" s="80">
        <f t="shared" si="9"/>
        <v>40009.025081648004</v>
      </c>
      <c r="N28" s="81">
        <f t="shared" si="10"/>
        <v>11273.276422800001</v>
      </c>
      <c r="O28" s="81">
        <f t="shared" si="11"/>
        <v>42838.450406640004</v>
      </c>
    </row>
    <row r="29" spans="1:15" ht="19.5">
      <c r="A29" s="12" t="s">
        <v>156</v>
      </c>
      <c r="B29" s="67">
        <v>0</v>
      </c>
      <c r="C29" s="67">
        <v>1.1000000000000001E-05</v>
      </c>
      <c r="D29" s="82">
        <f t="shared" si="0"/>
        <v>0</v>
      </c>
      <c r="E29" s="80">
        <f t="shared" si="1"/>
        <v>2812.8796766400005</v>
      </c>
      <c r="F29" s="81">
        <f t="shared" si="2"/>
        <v>0</v>
      </c>
      <c r="G29" s="81">
        <f t="shared" si="3"/>
        <v>2744.0042512520004</v>
      </c>
      <c r="H29" s="80">
        <f t="shared" si="4"/>
        <v>0</v>
      </c>
      <c r="I29" s="80">
        <f t="shared" si="5"/>
        <v>3173.3431019180002</v>
      </c>
      <c r="J29" s="81">
        <f t="shared" si="6"/>
        <v>0</v>
      </c>
      <c r="K29" s="81">
        <f t="shared" si="7"/>
        <v>2938.690570354</v>
      </c>
      <c r="L29" s="80">
        <f t="shared" si="8"/>
        <v>0</v>
      </c>
      <c r="M29" s="80">
        <f t="shared" si="9"/>
        <v>2895.389973014</v>
      </c>
      <c r="N29" s="81">
        <f t="shared" si="10"/>
        <v>0</v>
      </c>
      <c r="O29" s="81">
        <f t="shared" si="11"/>
        <v>3100.15101627</v>
      </c>
    </row>
    <row r="30" spans="1:15" ht="19.5">
      <c r="A30" s="12" t="s">
        <v>157</v>
      </c>
      <c r="B30" s="67">
        <v>1E-05</v>
      </c>
      <c r="C30" s="67">
        <v>0</v>
      </c>
      <c r="D30" s="82">
        <f t="shared" si="0"/>
        <v>2557.1633424</v>
      </c>
      <c r="E30" s="80">
        <f t="shared" si="1"/>
        <v>0</v>
      </c>
      <c r="F30" s="81">
        <f t="shared" si="2"/>
        <v>2494.54931932</v>
      </c>
      <c r="G30" s="81">
        <f t="shared" si="3"/>
        <v>0</v>
      </c>
      <c r="H30" s="80">
        <f t="shared" si="4"/>
        <v>2884.85736538</v>
      </c>
      <c r="I30" s="80">
        <f t="shared" si="5"/>
        <v>0</v>
      </c>
      <c r="J30" s="81">
        <f t="shared" si="6"/>
        <v>2671.53688214</v>
      </c>
      <c r="K30" s="81">
        <f t="shared" si="7"/>
        <v>0</v>
      </c>
      <c r="L30" s="80">
        <f t="shared" si="8"/>
        <v>2632.17270274</v>
      </c>
      <c r="M30" s="80">
        <f t="shared" si="9"/>
        <v>0</v>
      </c>
      <c r="N30" s="81">
        <f t="shared" si="10"/>
        <v>2818.3191057000004</v>
      </c>
      <c r="O30" s="81">
        <f t="shared" si="11"/>
        <v>0</v>
      </c>
    </row>
    <row r="31" spans="1:15" ht="19.5">
      <c r="A31" s="12" t="s">
        <v>27</v>
      </c>
      <c r="B31" s="67">
        <v>0</v>
      </c>
      <c r="C31" s="67">
        <v>0.000271</v>
      </c>
      <c r="D31" s="82">
        <f t="shared" si="0"/>
        <v>0</v>
      </c>
      <c r="E31" s="80">
        <f t="shared" si="1"/>
        <v>69299.12657903999</v>
      </c>
      <c r="F31" s="81">
        <f t="shared" si="2"/>
        <v>0</v>
      </c>
      <c r="G31" s="81">
        <f t="shared" si="3"/>
        <v>67602.28655357199</v>
      </c>
      <c r="H31" s="80">
        <f t="shared" si="4"/>
        <v>0</v>
      </c>
      <c r="I31" s="80">
        <f t="shared" si="5"/>
        <v>78179.634601798</v>
      </c>
      <c r="J31" s="81">
        <f t="shared" si="6"/>
        <v>0</v>
      </c>
      <c r="K31" s="81">
        <f t="shared" si="7"/>
        <v>72398.64950599399</v>
      </c>
      <c r="L31" s="80">
        <f t="shared" si="8"/>
        <v>0</v>
      </c>
      <c r="M31" s="80">
        <f t="shared" si="9"/>
        <v>71331.88024425399</v>
      </c>
      <c r="N31" s="81">
        <f t="shared" si="10"/>
        <v>0</v>
      </c>
      <c r="O31" s="81">
        <f t="shared" si="11"/>
        <v>76376.44776447</v>
      </c>
    </row>
    <row r="32" spans="1:15" ht="19.5">
      <c r="A32" s="12" t="s">
        <v>158</v>
      </c>
      <c r="B32" s="67">
        <v>2E-05</v>
      </c>
      <c r="C32" s="67">
        <v>0</v>
      </c>
      <c r="D32" s="82">
        <f t="shared" si="0"/>
        <v>5114.3266848</v>
      </c>
      <c r="E32" s="80">
        <f t="shared" si="1"/>
        <v>0</v>
      </c>
      <c r="F32" s="81">
        <f t="shared" si="2"/>
        <v>4989.09863864</v>
      </c>
      <c r="G32" s="81">
        <f t="shared" si="3"/>
        <v>0</v>
      </c>
      <c r="H32" s="80">
        <f t="shared" si="4"/>
        <v>5769.71473076</v>
      </c>
      <c r="I32" s="80">
        <f t="shared" si="5"/>
        <v>0</v>
      </c>
      <c r="J32" s="81">
        <f t="shared" si="6"/>
        <v>5343.07376428</v>
      </c>
      <c r="K32" s="81">
        <f t="shared" si="7"/>
        <v>0</v>
      </c>
      <c r="L32" s="80">
        <f t="shared" si="8"/>
        <v>5264.34540548</v>
      </c>
      <c r="M32" s="80">
        <f t="shared" si="9"/>
        <v>0</v>
      </c>
      <c r="N32" s="81">
        <f t="shared" si="10"/>
        <v>5636.638211400001</v>
      </c>
      <c r="O32" s="81">
        <f t="shared" si="11"/>
        <v>0</v>
      </c>
    </row>
    <row r="33" spans="1:15" ht="19.5">
      <c r="A33" s="12" t="s">
        <v>28</v>
      </c>
      <c r="B33" s="67">
        <v>1E-06</v>
      </c>
      <c r="C33" s="67">
        <v>0</v>
      </c>
      <c r="D33" s="82">
        <f t="shared" si="0"/>
        <v>255.71633424</v>
      </c>
      <c r="E33" s="80">
        <f t="shared" si="1"/>
        <v>0</v>
      </c>
      <c r="F33" s="81">
        <f t="shared" si="2"/>
        <v>249.45493193199997</v>
      </c>
      <c r="G33" s="81">
        <f t="shared" si="3"/>
        <v>0</v>
      </c>
      <c r="H33" s="80">
        <f t="shared" si="4"/>
        <v>288.48573653799997</v>
      </c>
      <c r="I33" s="80">
        <f t="shared" si="5"/>
        <v>0</v>
      </c>
      <c r="J33" s="81">
        <f t="shared" si="6"/>
        <v>267.153688214</v>
      </c>
      <c r="K33" s="81">
        <f t="shared" si="7"/>
        <v>0</v>
      </c>
      <c r="L33" s="80">
        <f t="shared" si="8"/>
        <v>263.217270274</v>
      </c>
      <c r="M33" s="80">
        <f t="shared" si="9"/>
        <v>0</v>
      </c>
      <c r="N33" s="81">
        <f t="shared" si="10"/>
        <v>281.83191057</v>
      </c>
      <c r="O33" s="81">
        <f t="shared" si="11"/>
        <v>0</v>
      </c>
    </row>
    <row r="34" spans="1:15" ht="19.5">
      <c r="A34" s="12" t="s">
        <v>159</v>
      </c>
      <c r="B34" s="67">
        <v>7.400000000000001E-05</v>
      </c>
      <c r="C34" s="67">
        <v>0</v>
      </c>
      <c r="D34" s="82">
        <f t="shared" si="0"/>
        <v>18923.00873376</v>
      </c>
      <c r="E34" s="80">
        <f t="shared" si="1"/>
        <v>0</v>
      </c>
      <c r="F34" s="81">
        <f t="shared" si="2"/>
        <v>18459.664962968</v>
      </c>
      <c r="G34" s="81">
        <f t="shared" si="3"/>
        <v>0</v>
      </c>
      <c r="H34" s="80">
        <f t="shared" si="4"/>
        <v>21347.944503812003</v>
      </c>
      <c r="I34" s="80">
        <f t="shared" si="5"/>
        <v>0</v>
      </c>
      <c r="J34" s="81">
        <f t="shared" si="6"/>
        <v>19769.372927836</v>
      </c>
      <c r="K34" s="81">
        <f t="shared" si="7"/>
        <v>0</v>
      </c>
      <c r="L34" s="80">
        <f t="shared" si="8"/>
        <v>19478.078000276</v>
      </c>
      <c r="M34" s="80">
        <f t="shared" si="9"/>
        <v>0</v>
      </c>
      <c r="N34" s="81">
        <f t="shared" si="10"/>
        <v>20855.561382180003</v>
      </c>
      <c r="O34" s="81">
        <f t="shared" si="11"/>
        <v>0</v>
      </c>
    </row>
    <row r="35" spans="1:15" ht="19.5">
      <c r="A35" s="12" t="s">
        <v>29</v>
      </c>
      <c r="B35" s="67">
        <v>0</v>
      </c>
      <c r="C35" s="67">
        <v>0</v>
      </c>
      <c r="D35" s="82">
        <f t="shared" si="0"/>
        <v>0</v>
      </c>
      <c r="E35" s="80">
        <f t="shared" si="1"/>
        <v>0</v>
      </c>
      <c r="F35" s="81">
        <f t="shared" si="2"/>
        <v>0</v>
      </c>
      <c r="G35" s="81">
        <f t="shared" si="3"/>
        <v>0</v>
      </c>
      <c r="H35" s="80">
        <f t="shared" si="4"/>
        <v>0</v>
      </c>
      <c r="I35" s="80">
        <f t="shared" si="5"/>
        <v>0</v>
      </c>
      <c r="J35" s="81">
        <f t="shared" si="6"/>
        <v>0</v>
      </c>
      <c r="K35" s="81">
        <f t="shared" si="7"/>
        <v>0</v>
      </c>
      <c r="L35" s="80">
        <f t="shared" si="8"/>
        <v>0</v>
      </c>
      <c r="M35" s="80">
        <f t="shared" si="9"/>
        <v>0</v>
      </c>
      <c r="N35" s="81">
        <f t="shared" si="10"/>
        <v>0</v>
      </c>
      <c r="O35" s="81">
        <f t="shared" si="11"/>
        <v>0</v>
      </c>
    </row>
    <row r="36" spans="1:15" ht="19.5">
      <c r="A36" s="12" t="s">
        <v>30</v>
      </c>
      <c r="B36" s="67">
        <v>0</v>
      </c>
      <c r="C36" s="67">
        <v>0</v>
      </c>
      <c r="D36" s="82">
        <f t="shared" si="0"/>
        <v>0</v>
      </c>
      <c r="E36" s="80">
        <f t="shared" si="1"/>
        <v>0</v>
      </c>
      <c r="F36" s="81">
        <f t="shared" si="2"/>
        <v>0</v>
      </c>
      <c r="G36" s="81">
        <f t="shared" si="3"/>
        <v>0</v>
      </c>
      <c r="H36" s="80">
        <f t="shared" si="4"/>
        <v>0</v>
      </c>
      <c r="I36" s="80">
        <f t="shared" si="5"/>
        <v>0</v>
      </c>
      <c r="J36" s="81">
        <f t="shared" si="6"/>
        <v>0</v>
      </c>
      <c r="K36" s="81">
        <f t="shared" si="7"/>
        <v>0</v>
      </c>
      <c r="L36" s="80">
        <f t="shared" si="8"/>
        <v>0</v>
      </c>
      <c r="M36" s="80">
        <f t="shared" si="9"/>
        <v>0</v>
      </c>
      <c r="N36" s="81">
        <f t="shared" si="10"/>
        <v>0</v>
      </c>
      <c r="O36" s="81">
        <f t="shared" si="11"/>
        <v>0</v>
      </c>
    </row>
    <row r="37" spans="1:15" ht="19.5">
      <c r="A37" s="12" t="s">
        <v>31</v>
      </c>
      <c r="B37" s="67">
        <v>2.6E-05</v>
      </c>
      <c r="C37" s="67">
        <v>3.5000000000000004E-05</v>
      </c>
      <c r="D37" s="82">
        <f t="shared" si="0"/>
        <v>6648.62469024</v>
      </c>
      <c r="E37" s="80">
        <f t="shared" si="1"/>
        <v>8950.071698400001</v>
      </c>
      <c r="F37" s="81">
        <f t="shared" si="2"/>
        <v>6485.828230231999</v>
      </c>
      <c r="G37" s="81">
        <f t="shared" si="3"/>
        <v>8730.92261762</v>
      </c>
      <c r="H37" s="80">
        <f t="shared" si="4"/>
        <v>7500.629149987999</v>
      </c>
      <c r="I37" s="80">
        <f t="shared" si="5"/>
        <v>10097.00077883</v>
      </c>
      <c r="J37" s="81">
        <f t="shared" si="6"/>
        <v>6945.995893563999</v>
      </c>
      <c r="K37" s="81">
        <f t="shared" si="7"/>
        <v>9350.37908749</v>
      </c>
      <c r="L37" s="80">
        <f t="shared" si="8"/>
        <v>6843.649027123999</v>
      </c>
      <c r="M37" s="80">
        <f t="shared" si="9"/>
        <v>9212.60445959</v>
      </c>
      <c r="N37" s="81">
        <f t="shared" si="10"/>
        <v>7327.629674819999</v>
      </c>
      <c r="O37" s="81">
        <f t="shared" si="11"/>
        <v>9864.116869950001</v>
      </c>
    </row>
    <row r="38" spans="1:15" ht="19.5">
      <c r="A38" s="12" t="s">
        <v>160</v>
      </c>
      <c r="B38" s="67">
        <v>0</v>
      </c>
      <c r="C38" s="67">
        <v>0</v>
      </c>
      <c r="D38" s="82">
        <f t="shared" si="0"/>
        <v>0</v>
      </c>
      <c r="E38" s="80">
        <f t="shared" si="1"/>
        <v>0</v>
      </c>
      <c r="F38" s="81">
        <f t="shared" si="2"/>
        <v>0</v>
      </c>
      <c r="G38" s="81">
        <f t="shared" si="3"/>
        <v>0</v>
      </c>
      <c r="H38" s="80">
        <f t="shared" si="4"/>
        <v>0</v>
      </c>
      <c r="I38" s="80">
        <f t="shared" si="5"/>
        <v>0</v>
      </c>
      <c r="J38" s="81">
        <f t="shared" si="6"/>
        <v>0</v>
      </c>
      <c r="K38" s="81">
        <f t="shared" si="7"/>
        <v>0</v>
      </c>
      <c r="L38" s="80">
        <f t="shared" si="8"/>
        <v>0</v>
      </c>
      <c r="M38" s="80">
        <f t="shared" si="9"/>
        <v>0</v>
      </c>
      <c r="N38" s="81">
        <f t="shared" si="10"/>
        <v>0</v>
      </c>
      <c r="O38" s="81">
        <f t="shared" si="11"/>
        <v>0</v>
      </c>
    </row>
    <row r="39" spans="1:15" ht="19.5">
      <c r="A39" s="12" t="s">
        <v>32</v>
      </c>
      <c r="B39" s="67">
        <v>0</v>
      </c>
      <c r="C39" s="67">
        <v>0</v>
      </c>
      <c r="D39" s="82">
        <f t="shared" si="0"/>
        <v>0</v>
      </c>
      <c r="E39" s="80">
        <f t="shared" si="1"/>
        <v>0</v>
      </c>
      <c r="F39" s="81">
        <f t="shared" si="2"/>
        <v>0</v>
      </c>
      <c r="G39" s="81">
        <f t="shared" si="3"/>
        <v>0</v>
      </c>
      <c r="H39" s="80">
        <f t="shared" si="4"/>
        <v>0</v>
      </c>
      <c r="I39" s="80">
        <f t="shared" si="5"/>
        <v>0</v>
      </c>
      <c r="J39" s="81">
        <f t="shared" si="6"/>
        <v>0</v>
      </c>
      <c r="K39" s="81">
        <f t="shared" si="7"/>
        <v>0</v>
      </c>
      <c r="L39" s="80">
        <f t="shared" si="8"/>
        <v>0</v>
      </c>
      <c r="M39" s="80">
        <f t="shared" si="9"/>
        <v>0</v>
      </c>
      <c r="N39" s="81">
        <f t="shared" si="10"/>
        <v>0</v>
      </c>
      <c r="O39" s="81">
        <f t="shared" si="11"/>
        <v>0</v>
      </c>
    </row>
    <row r="40" spans="1:15" ht="19.5">
      <c r="A40" s="12" t="s">
        <v>33</v>
      </c>
      <c r="B40" s="67">
        <v>2.8999999999999997E-05</v>
      </c>
      <c r="C40" s="67">
        <v>0</v>
      </c>
      <c r="D40" s="82">
        <f t="shared" si="0"/>
        <v>7415.77369296</v>
      </c>
      <c r="E40" s="80">
        <f t="shared" si="1"/>
        <v>0</v>
      </c>
      <c r="F40" s="81">
        <f t="shared" si="2"/>
        <v>7234.193026027999</v>
      </c>
      <c r="G40" s="81">
        <f t="shared" si="3"/>
        <v>0</v>
      </c>
      <c r="H40" s="80">
        <f t="shared" si="4"/>
        <v>8366.086359601999</v>
      </c>
      <c r="I40" s="80">
        <f t="shared" si="5"/>
        <v>0</v>
      </c>
      <c r="J40" s="81">
        <f t="shared" si="6"/>
        <v>7747.4569582059985</v>
      </c>
      <c r="K40" s="81">
        <f t="shared" si="7"/>
        <v>0</v>
      </c>
      <c r="L40" s="80">
        <f t="shared" si="8"/>
        <v>7633.300837945999</v>
      </c>
      <c r="M40" s="80">
        <f t="shared" si="9"/>
        <v>0</v>
      </c>
      <c r="N40" s="81">
        <f t="shared" si="10"/>
        <v>8173.125406529999</v>
      </c>
      <c r="O40" s="81">
        <f t="shared" si="11"/>
        <v>0</v>
      </c>
    </row>
    <row r="41" spans="1:15" ht="19.5">
      <c r="A41" s="12" t="s">
        <v>34</v>
      </c>
      <c r="B41" s="67">
        <v>0</v>
      </c>
      <c r="C41" s="67">
        <v>0</v>
      </c>
      <c r="D41" s="82">
        <f t="shared" si="0"/>
        <v>0</v>
      </c>
      <c r="E41" s="80">
        <f t="shared" si="1"/>
        <v>0</v>
      </c>
      <c r="F41" s="81">
        <f t="shared" si="2"/>
        <v>0</v>
      </c>
      <c r="G41" s="81">
        <f t="shared" si="3"/>
        <v>0</v>
      </c>
      <c r="H41" s="80">
        <f t="shared" si="4"/>
        <v>0</v>
      </c>
      <c r="I41" s="80">
        <f t="shared" si="5"/>
        <v>0</v>
      </c>
      <c r="J41" s="81">
        <f t="shared" si="6"/>
        <v>0</v>
      </c>
      <c r="K41" s="81">
        <f t="shared" si="7"/>
        <v>0</v>
      </c>
      <c r="L41" s="80">
        <f t="shared" si="8"/>
        <v>0</v>
      </c>
      <c r="M41" s="80">
        <f t="shared" si="9"/>
        <v>0</v>
      </c>
      <c r="N41" s="81">
        <f t="shared" si="10"/>
        <v>0</v>
      </c>
      <c r="O41" s="81">
        <f t="shared" si="11"/>
        <v>0</v>
      </c>
    </row>
    <row r="42" spans="1:15" ht="19.5">
      <c r="A42" s="12" t="s">
        <v>35</v>
      </c>
      <c r="B42" s="67">
        <v>0.000546</v>
      </c>
      <c r="C42" s="67">
        <v>0.000195</v>
      </c>
      <c r="D42" s="82">
        <f t="shared" si="0"/>
        <v>139621.11849504002</v>
      </c>
      <c r="E42" s="80">
        <f t="shared" si="1"/>
        <v>49864.6851768</v>
      </c>
      <c r="F42" s="81">
        <f t="shared" si="2"/>
        <v>136202.392834872</v>
      </c>
      <c r="G42" s="81">
        <f t="shared" si="3"/>
        <v>48643.711726739995</v>
      </c>
      <c r="H42" s="80">
        <f t="shared" si="4"/>
        <v>157513.212149748</v>
      </c>
      <c r="I42" s="80">
        <f t="shared" si="5"/>
        <v>56254.71862491</v>
      </c>
      <c r="J42" s="81">
        <f t="shared" si="6"/>
        <v>145865.913764844</v>
      </c>
      <c r="K42" s="81">
        <f t="shared" si="7"/>
        <v>52094.96920173</v>
      </c>
      <c r="L42" s="80">
        <f t="shared" si="8"/>
        <v>143716.629569604</v>
      </c>
      <c r="M42" s="80">
        <f t="shared" si="9"/>
        <v>51327.36770343</v>
      </c>
      <c r="N42" s="81">
        <f t="shared" si="10"/>
        <v>153880.22317122002</v>
      </c>
      <c r="O42" s="81">
        <f t="shared" si="11"/>
        <v>54957.222561149996</v>
      </c>
    </row>
    <row r="43" spans="1:15" ht="19.5">
      <c r="A43" s="12" t="s">
        <v>161</v>
      </c>
      <c r="B43" s="67">
        <v>0.000236</v>
      </c>
      <c r="C43" s="67">
        <v>0.000691</v>
      </c>
      <c r="D43" s="82">
        <f t="shared" si="0"/>
        <v>60349.05488064</v>
      </c>
      <c r="E43" s="80">
        <f t="shared" si="1"/>
        <v>176699.98695984</v>
      </c>
      <c r="F43" s="81">
        <f t="shared" si="2"/>
        <v>58871.363935951995</v>
      </c>
      <c r="G43" s="81">
        <f t="shared" si="3"/>
        <v>172373.357965012</v>
      </c>
      <c r="H43" s="80">
        <f t="shared" si="4"/>
        <v>68082.633822968</v>
      </c>
      <c r="I43" s="80">
        <f t="shared" si="5"/>
        <v>199343.64394775798</v>
      </c>
      <c r="J43" s="81">
        <f t="shared" si="6"/>
        <v>63048.27041850399</v>
      </c>
      <c r="K43" s="81">
        <f t="shared" si="7"/>
        <v>184603.198555874</v>
      </c>
      <c r="L43" s="80">
        <f t="shared" si="8"/>
        <v>62119.275784663994</v>
      </c>
      <c r="M43" s="80">
        <f t="shared" si="9"/>
        <v>181883.13375933398</v>
      </c>
      <c r="N43" s="81">
        <f t="shared" si="10"/>
        <v>66512.33089452</v>
      </c>
      <c r="O43" s="81">
        <f t="shared" si="11"/>
        <v>194745.85020386998</v>
      </c>
    </row>
    <row r="44" spans="1:15" ht="19.5">
      <c r="A44" s="12" t="s">
        <v>162</v>
      </c>
      <c r="B44" s="67">
        <v>0</v>
      </c>
      <c r="C44" s="67">
        <v>0</v>
      </c>
      <c r="D44" s="82">
        <f t="shared" si="0"/>
        <v>0</v>
      </c>
      <c r="E44" s="80">
        <f t="shared" si="1"/>
        <v>0</v>
      </c>
      <c r="F44" s="81">
        <f t="shared" si="2"/>
        <v>0</v>
      </c>
      <c r="G44" s="81">
        <f t="shared" si="3"/>
        <v>0</v>
      </c>
      <c r="H44" s="80">
        <f t="shared" si="4"/>
        <v>0</v>
      </c>
      <c r="I44" s="80">
        <f t="shared" si="5"/>
        <v>0</v>
      </c>
      <c r="J44" s="81">
        <f t="shared" si="6"/>
        <v>0</v>
      </c>
      <c r="K44" s="81">
        <f t="shared" si="7"/>
        <v>0</v>
      </c>
      <c r="L44" s="80">
        <f t="shared" si="8"/>
        <v>0</v>
      </c>
      <c r="M44" s="80">
        <f t="shared" si="9"/>
        <v>0</v>
      </c>
      <c r="N44" s="81">
        <f t="shared" si="10"/>
        <v>0</v>
      </c>
      <c r="O44" s="81">
        <f t="shared" si="11"/>
        <v>0</v>
      </c>
    </row>
    <row r="45" spans="1:15" ht="19.5">
      <c r="A45" s="12" t="s">
        <v>36</v>
      </c>
      <c r="B45" s="67">
        <v>0</v>
      </c>
      <c r="C45" s="67">
        <v>7.000000000000001E-05</v>
      </c>
      <c r="D45" s="82">
        <f t="shared" si="0"/>
        <v>0</v>
      </c>
      <c r="E45" s="80">
        <f t="shared" si="1"/>
        <v>17900.143396800002</v>
      </c>
      <c r="F45" s="81">
        <f t="shared" si="2"/>
        <v>0</v>
      </c>
      <c r="G45" s="81">
        <f t="shared" si="3"/>
        <v>17461.84523524</v>
      </c>
      <c r="H45" s="80">
        <f t="shared" si="4"/>
        <v>0</v>
      </c>
      <c r="I45" s="80">
        <f t="shared" si="5"/>
        <v>20194.00155766</v>
      </c>
      <c r="J45" s="81">
        <f t="shared" si="6"/>
        <v>0</v>
      </c>
      <c r="K45" s="81">
        <f t="shared" si="7"/>
        <v>18700.75817498</v>
      </c>
      <c r="L45" s="80">
        <f t="shared" si="8"/>
        <v>0</v>
      </c>
      <c r="M45" s="80">
        <f t="shared" si="9"/>
        <v>18425.20891918</v>
      </c>
      <c r="N45" s="81">
        <f t="shared" si="10"/>
        <v>0</v>
      </c>
      <c r="O45" s="81">
        <f t="shared" si="11"/>
        <v>19728.233739900003</v>
      </c>
    </row>
    <row r="46" spans="1:15" ht="19.5">
      <c r="A46" s="12" t="s">
        <v>163</v>
      </c>
      <c r="B46" s="67">
        <v>0</v>
      </c>
      <c r="C46" s="67">
        <v>2.5E-05</v>
      </c>
      <c r="D46" s="82">
        <f t="shared" si="0"/>
        <v>0</v>
      </c>
      <c r="E46" s="80">
        <f t="shared" si="1"/>
        <v>6392.908356000001</v>
      </c>
      <c r="F46" s="81">
        <f t="shared" si="2"/>
        <v>0</v>
      </c>
      <c r="G46" s="81">
        <f t="shared" si="3"/>
        <v>6236.3732983</v>
      </c>
      <c r="H46" s="80">
        <f t="shared" si="4"/>
        <v>0</v>
      </c>
      <c r="I46" s="80">
        <f t="shared" si="5"/>
        <v>7212.1434134500005</v>
      </c>
      <c r="J46" s="81">
        <f t="shared" si="6"/>
        <v>0</v>
      </c>
      <c r="K46" s="81">
        <f t="shared" si="7"/>
        <v>6678.84220535</v>
      </c>
      <c r="L46" s="80">
        <f t="shared" si="8"/>
        <v>0</v>
      </c>
      <c r="M46" s="80">
        <f t="shared" si="9"/>
        <v>6580.43175685</v>
      </c>
      <c r="N46" s="81">
        <f t="shared" si="10"/>
        <v>0</v>
      </c>
      <c r="O46" s="81">
        <f t="shared" si="11"/>
        <v>7045.79776425</v>
      </c>
    </row>
    <row r="47" spans="1:15" ht="19.5">
      <c r="A47" s="12" t="s">
        <v>164</v>
      </c>
      <c r="B47" s="67">
        <v>0</v>
      </c>
      <c r="C47" s="67">
        <v>4.2E-05</v>
      </c>
      <c r="D47" s="82">
        <f t="shared" si="0"/>
        <v>0</v>
      </c>
      <c r="E47" s="80">
        <f t="shared" si="1"/>
        <v>10740.08603808</v>
      </c>
      <c r="F47" s="81">
        <f t="shared" si="2"/>
        <v>0</v>
      </c>
      <c r="G47" s="81">
        <f t="shared" si="3"/>
        <v>10477.107141143999</v>
      </c>
      <c r="H47" s="80">
        <f t="shared" si="4"/>
        <v>0</v>
      </c>
      <c r="I47" s="80">
        <f t="shared" si="5"/>
        <v>12116.400934595998</v>
      </c>
      <c r="J47" s="81">
        <f t="shared" si="6"/>
        <v>0</v>
      </c>
      <c r="K47" s="81">
        <f t="shared" si="7"/>
        <v>11220.454904987999</v>
      </c>
      <c r="L47" s="80">
        <f t="shared" si="8"/>
        <v>0</v>
      </c>
      <c r="M47" s="80">
        <f t="shared" si="9"/>
        <v>11055.125351507999</v>
      </c>
      <c r="N47" s="81">
        <f t="shared" si="10"/>
        <v>0</v>
      </c>
      <c r="O47" s="81">
        <f t="shared" si="11"/>
        <v>11836.940243939998</v>
      </c>
    </row>
    <row r="48" spans="1:15" ht="19.5">
      <c r="A48" s="12" t="s">
        <v>165</v>
      </c>
      <c r="B48" s="67">
        <v>0</v>
      </c>
      <c r="C48" s="67">
        <v>0</v>
      </c>
      <c r="D48" s="82">
        <f t="shared" si="0"/>
        <v>0</v>
      </c>
      <c r="E48" s="80">
        <f t="shared" si="1"/>
        <v>0</v>
      </c>
      <c r="F48" s="81">
        <f t="shared" si="2"/>
        <v>0</v>
      </c>
      <c r="G48" s="81">
        <f t="shared" si="3"/>
        <v>0</v>
      </c>
      <c r="H48" s="80">
        <f t="shared" si="4"/>
        <v>0</v>
      </c>
      <c r="I48" s="80">
        <f t="shared" si="5"/>
        <v>0</v>
      </c>
      <c r="J48" s="81">
        <f t="shared" si="6"/>
        <v>0</v>
      </c>
      <c r="K48" s="81">
        <f t="shared" si="7"/>
        <v>0</v>
      </c>
      <c r="L48" s="80">
        <f t="shared" si="8"/>
        <v>0</v>
      </c>
      <c r="M48" s="80">
        <f t="shared" si="9"/>
        <v>0</v>
      </c>
      <c r="N48" s="81">
        <f t="shared" si="10"/>
        <v>0</v>
      </c>
      <c r="O48" s="81">
        <f t="shared" si="11"/>
        <v>0</v>
      </c>
    </row>
    <row r="49" spans="1:15" ht="19.5">
      <c r="A49" s="12" t="s">
        <v>37</v>
      </c>
      <c r="B49" s="67">
        <v>0.00015800000000000002</v>
      </c>
      <c r="C49" s="67">
        <v>0</v>
      </c>
      <c r="D49" s="82">
        <f t="shared" si="0"/>
        <v>40403.180809920006</v>
      </c>
      <c r="E49" s="80">
        <f t="shared" si="1"/>
        <v>0</v>
      </c>
      <c r="F49" s="81">
        <f t="shared" si="2"/>
        <v>39413.879245256</v>
      </c>
      <c r="G49" s="81">
        <f t="shared" si="3"/>
        <v>0</v>
      </c>
      <c r="H49" s="80">
        <f t="shared" si="4"/>
        <v>45580.746373004</v>
      </c>
      <c r="I49" s="80">
        <f t="shared" si="5"/>
        <v>0</v>
      </c>
      <c r="J49" s="81">
        <f t="shared" si="6"/>
        <v>42210.282737812006</v>
      </c>
      <c r="K49" s="81">
        <f t="shared" si="7"/>
        <v>0</v>
      </c>
      <c r="L49" s="80">
        <f t="shared" si="8"/>
        <v>41588.328703292005</v>
      </c>
      <c r="M49" s="80">
        <f t="shared" si="9"/>
        <v>0</v>
      </c>
      <c r="N49" s="81">
        <f t="shared" si="10"/>
        <v>44529.44187006001</v>
      </c>
      <c r="O49" s="81">
        <f t="shared" si="11"/>
        <v>0</v>
      </c>
    </row>
    <row r="50" spans="1:15" ht="19.5">
      <c r="A50" s="12" t="s">
        <v>166</v>
      </c>
      <c r="B50" s="67">
        <v>0</v>
      </c>
      <c r="C50" s="67">
        <v>0</v>
      </c>
      <c r="D50" s="82">
        <f t="shared" si="0"/>
        <v>0</v>
      </c>
      <c r="E50" s="80">
        <f t="shared" si="1"/>
        <v>0</v>
      </c>
      <c r="F50" s="81">
        <f t="shared" si="2"/>
        <v>0</v>
      </c>
      <c r="G50" s="81">
        <f t="shared" si="3"/>
        <v>0</v>
      </c>
      <c r="H50" s="80">
        <f t="shared" si="4"/>
        <v>0</v>
      </c>
      <c r="I50" s="80">
        <f t="shared" si="5"/>
        <v>0</v>
      </c>
      <c r="J50" s="81">
        <f t="shared" si="6"/>
        <v>0</v>
      </c>
      <c r="K50" s="81">
        <f t="shared" si="7"/>
        <v>0</v>
      </c>
      <c r="L50" s="80">
        <f t="shared" si="8"/>
        <v>0</v>
      </c>
      <c r="M50" s="80">
        <f t="shared" si="9"/>
        <v>0</v>
      </c>
      <c r="N50" s="81">
        <f t="shared" si="10"/>
        <v>0</v>
      </c>
      <c r="O50" s="81">
        <f t="shared" si="11"/>
        <v>0</v>
      </c>
    </row>
    <row r="51" spans="1:15" ht="19.5">
      <c r="A51" s="12" t="s">
        <v>38</v>
      </c>
      <c r="B51" s="67">
        <v>0</v>
      </c>
      <c r="C51" s="67">
        <v>0</v>
      </c>
      <c r="D51" s="82">
        <f t="shared" si="0"/>
        <v>0</v>
      </c>
      <c r="E51" s="80">
        <f t="shared" si="1"/>
        <v>0</v>
      </c>
      <c r="F51" s="81">
        <f t="shared" si="2"/>
        <v>0</v>
      </c>
      <c r="G51" s="81">
        <f t="shared" si="3"/>
        <v>0</v>
      </c>
      <c r="H51" s="80">
        <f t="shared" si="4"/>
        <v>0</v>
      </c>
      <c r="I51" s="80">
        <f t="shared" si="5"/>
        <v>0</v>
      </c>
      <c r="J51" s="81">
        <f t="shared" si="6"/>
        <v>0</v>
      </c>
      <c r="K51" s="81">
        <f t="shared" si="7"/>
        <v>0</v>
      </c>
      <c r="L51" s="80">
        <f t="shared" si="8"/>
        <v>0</v>
      </c>
      <c r="M51" s="80">
        <f t="shared" si="9"/>
        <v>0</v>
      </c>
      <c r="N51" s="81">
        <f t="shared" si="10"/>
        <v>0</v>
      </c>
      <c r="O51" s="81">
        <f t="shared" si="11"/>
        <v>0</v>
      </c>
    </row>
    <row r="52" spans="1:15" ht="19.5">
      <c r="A52" s="12" t="s">
        <v>39</v>
      </c>
      <c r="B52" s="67">
        <v>0</v>
      </c>
      <c r="C52" s="67">
        <v>9.2E-05</v>
      </c>
      <c r="D52" s="82">
        <f t="shared" si="0"/>
        <v>0</v>
      </c>
      <c r="E52" s="80">
        <f t="shared" si="1"/>
        <v>23525.90275008</v>
      </c>
      <c r="F52" s="81">
        <f t="shared" si="2"/>
        <v>0</v>
      </c>
      <c r="G52" s="81">
        <f t="shared" si="3"/>
        <v>22949.853737743997</v>
      </c>
      <c r="H52" s="80">
        <f t="shared" si="4"/>
        <v>0</v>
      </c>
      <c r="I52" s="80">
        <f t="shared" si="5"/>
        <v>26540.687761496</v>
      </c>
      <c r="J52" s="81">
        <f t="shared" si="6"/>
        <v>0</v>
      </c>
      <c r="K52" s="81">
        <f t="shared" si="7"/>
        <v>24578.139315688</v>
      </c>
      <c r="L52" s="80">
        <f t="shared" si="8"/>
        <v>0</v>
      </c>
      <c r="M52" s="80">
        <f t="shared" si="9"/>
        <v>24215.988865208</v>
      </c>
      <c r="N52" s="81">
        <f t="shared" si="10"/>
        <v>0</v>
      </c>
      <c r="O52" s="81">
        <f t="shared" si="11"/>
        <v>25928.53577244</v>
      </c>
    </row>
    <row r="53" spans="1:15" ht="19.5">
      <c r="A53" s="12" t="s">
        <v>40</v>
      </c>
      <c r="B53" s="67">
        <v>0</v>
      </c>
      <c r="C53" s="67">
        <v>1.8E-05</v>
      </c>
      <c r="D53" s="82">
        <f t="shared" si="0"/>
        <v>0</v>
      </c>
      <c r="E53" s="80">
        <f t="shared" si="1"/>
        <v>4602.89401632</v>
      </c>
      <c r="F53" s="81">
        <f t="shared" si="2"/>
        <v>0</v>
      </c>
      <c r="G53" s="81">
        <f t="shared" si="3"/>
        <v>4490.188774776</v>
      </c>
      <c r="H53" s="80">
        <f t="shared" si="4"/>
        <v>0</v>
      </c>
      <c r="I53" s="80">
        <f t="shared" si="5"/>
        <v>5192.743257684</v>
      </c>
      <c r="J53" s="81">
        <f t="shared" si="6"/>
        <v>0</v>
      </c>
      <c r="K53" s="81">
        <f t="shared" si="7"/>
        <v>4808.766387852</v>
      </c>
      <c r="L53" s="80">
        <f t="shared" si="8"/>
        <v>0</v>
      </c>
      <c r="M53" s="80">
        <f t="shared" si="9"/>
        <v>4737.910864932</v>
      </c>
      <c r="N53" s="81">
        <f t="shared" si="10"/>
        <v>0</v>
      </c>
      <c r="O53" s="81">
        <f t="shared" si="11"/>
        <v>5072.97439026</v>
      </c>
    </row>
    <row r="54" spans="1:15" ht="19.5">
      <c r="A54" s="12" t="s">
        <v>41</v>
      </c>
      <c r="B54" s="67">
        <v>0</v>
      </c>
      <c r="C54" s="67">
        <v>0</v>
      </c>
      <c r="D54" s="82">
        <f t="shared" si="0"/>
        <v>0</v>
      </c>
      <c r="E54" s="80">
        <f t="shared" si="1"/>
        <v>0</v>
      </c>
      <c r="F54" s="81">
        <f t="shared" si="2"/>
        <v>0</v>
      </c>
      <c r="G54" s="81">
        <f t="shared" si="3"/>
        <v>0</v>
      </c>
      <c r="H54" s="80">
        <f t="shared" si="4"/>
        <v>0</v>
      </c>
      <c r="I54" s="80">
        <f t="shared" si="5"/>
        <v>0</v>
      </c>
      <c r="J54" s="81">
        <f t="shared" si="6"/>
        <v>0</v>
      </c>
      <c r="K54" s="81">
        <f t="shared" si="7"/>
        <v>0</v>
      </c>
      <c r="L54" s="80">
        <f t="shared" si="8"/>
        <v>0</v>
      </c>
      <c r="M54" s="80">
        <f t="shared" si="9"/>
        <v>0</v>
      </c>
      <c r="N54" s="81">
        <f t="shared" si="10"/>
        <v>0</v>
      </c>
      <c r="O54" s="81">
        <f t="shared" si="11"/>
        <v>0</v>
      </c>
    </row>
    <row r="55" spans="1:15" ht="19.5">
      <c r="A55" s="12" t="s">
        <v>42</v>
      </c>
      <c r="B55" s="67">
        <v>0</v>
      </c>
      <c r="C55" s="67">
        <v>0</v>
      </c>
      <c r="D55" s="82">
        <f t="shared" si="0"/>
        <v>0</v>
      </c>
      <c r="E55" s="80">
        <f t="shared" si="1"/>
        <v>0</v>
      </c>
      <c r="F55" s="81">
        <f t="shared" si="2"/>
        <v>0</v>
      </c>
      <c r="G55" s="81">
        <f t="shared" si="3"/>
        <v>0</v>
      </c>
      <c r="H55" s="80">
        <f t="shared" si="4"/>
        <v>0</v>
      </c>
      <c r="I55" s="80">
        <f t="shared" si="5"/>
        <v>0</v>
      </c>
      <c r="J55" s="81">
        <f t="shared" si="6"/>
        <v>0</v>
      </c>
      <c r="K55" s="81">
        <f t="shared" si="7"/>
        <v>0</v>
      </c>
      <c r="L55" s="80">
        <f t="shared" si="8"/>
        <v>0</v>
      </c>
      <c r="M55" s="80">
        <f t="shared" si="9"/>
        <v>0</v>
      </c>
      <c r="N55" s="81">
        <f t="shared" si="10"/>
        <v>0</v>
      </c>
      <c r="O55" s="81">
        <f t="shared" si="11"/>
        <v>0</v>
      </c>
    </row>
    <row r="56" spans="1:15" ht="19.5">
      <c r="A56" s="12" t="s">
        <v>43</v>
      </c>
      <c r="B56" s="67">
        <v>0</v>
      </c>
      <c r="C56" s="67">
        <v>0</v>
      </c>
      <c r="D56" s="82">
        <f t="shared" si="0"/>
        <v>0</v>
      </c>
      <c r="E56" s="80">
        <f t="shared" si="1"/>
        <v>0</v>
      </c>
      <c r="F56" s="81">
        <f t="shared" si="2"/>
        <v>0</v>
      </c>
      <c r="G56" s="81">
        <f t="shared" si="3"/>
        <v>0</v>
      </c>
      <c r="H56" s="80">
        <f t="shared" si="4"/>
        <v>0</v>
      </c>
      <c r="I56" s="80">
        <f t="shared" si="5"/>
        <v>0</v>
      </c>
      <c r="J56" s="81">
        <f t="shared" si="6"/>
        <v>0</v>
      </c>
      <c r="K56" s="81">
        <f t="shared" si="7"/>
        <v>0</v>
      </c>
      <c r="L56" s="80">
        <f t="shared" si="8"/>
        <v>0</v>
      </c>
      <c r="M56" s="80">
        <f t="shared" si="9"/>
        <v>0</v>
      </c>
      <c r="N56" s="81">
        <f t="shared" si="10"/>
        <v>0</v>
      </c>
      <c r="O56" s="81">
        <f t="shared" si="11"/>
        <v>0</v>
      </c>
    </row>
    <row r="57" spans="1:15" ht="19.5">
      <c r="A57" s="12" t="s">
        <v>44</v>
      </c>
      <c r="B57" s="67">
        <v>1.1999999999999999E-05</v>
      </c>
      <c r="C57" s="67">
        <v>0.001177</v>
      </c>
      <c r="D57" s="82">
        <f t="shared" si="0"/>
        <v>3068.5960108799995</v>
      </c>
      <c r="E57" s="80">
        <f t="shared" si="1"/>
        <v>300978.12540048006</v>
      </c>
      <c r="F57" s="81">
        <f t="shared" si="2"/>
        <v>2993.4591831839994</v>
      </c>
      <c r="G57" s="81">
        <f t="shared" si="3"/>
        <v>293608.454883964</v>
      </c>
      <c r="H57" s="80">
        <f t="shared" si="4"/>
        <v>3461.8288384559996</v>
      </c>
      <c r="I57" s="80">
        <f t="shared" si="5"/>
        <v>339547.711905226</v>
      </c>
      <c r="J57" s="81">
        <f t="shared" si="6"/>
        <v>3205.8442585679995</v>
      </c>
      <c r="K57" s="81">
        <f t="shared" si="7"/>
        <v>314439.89102787804</v>
      </c>
      <c r="L57" s="80">
        <f t="shared" si="8"/>
        <v>3158.6072432879996</v>
      </c>
      <c r="M57" s="80">
        <f t="shared" si="9"/>
        <v>309806.727112498</v>
      </c>
      <c r="N57" s="81">
        <f t="shared" si="10"/>
        <v>3381.9829268399994</v>
      </c>
      <c r="O57" s="81">
        <f t="shared" si="11"/>
        <v>331716.15874089004</v>
      </c>
    </row>
    <row r="58" spans="1:15" ht="19.5">
      <c r="A58" s="12" t="s">
        <v>45</v>
      </c>
      <c r="B58" s="67">
        <v>0</v>
      </c>
      <c r="C58" s="67">
        <v>0</v>
      </c>
      <c r="D58" s="82">
        <f t="shared" si="0"/>
        <v>0</v>
      </c>
      <c r="E58" s="80">
        <f t="shared" si="1"/>
        <v>0</v>
      </c>
      <c r="F58" s="81">
        <f t="shared" si="2"/>
        <v>0</v>
      </c>
      <c r="G58" s="81">
        <f t="shared" si="3"/>
        <v>0</v>
      </c>
      <c r="H58" s="80">
        <f t="shared" si="4"/>
        <v>0</v>
      </c>
      <c r="I58" s="80">
        <f t="shared" si="5"/>
        <v>0</v>
      </c>
      <c r="J58" s="81">
        <f t="shared" si="6"/>
        <v>0</v>
      </c>
      <c r="K58" s="81">
        <f t="shared" si="7"/>
        <v>0</v>
      </c>
      <c r="L58" s="80">
        <f t="shared" si="8"/>
        <v>0</v>
      </c>
      <c r="M58" s="80">
        <f t="shared" si="9"/>
        <v>0</v>
      </c>
      <c r="N58" s="81">
        <f t="shared" si="10"/>
        <v>0</v>
      </c>
      <c r="O58" s="81">
        <f t="shared" si="11"/>
        <v>0</v>
      </c>
    </row>
    <row r="59" spans="1:15" ht="19.5">
      <c r="A59" s="12" t="s">
        <v>46</v>
      </c>
      <c r="B59" s="67">
        <v>5.6E-05</v>
      </c>
      <c r="C59" s="67">
        <v>0</v>
      </c>
      <c r="D59" s="82">
        <f t="shared" si="0"/>
        <v>14320.114717440001</v>
      </c>
      <c r="E59" s="80">
        <f t="shared" si="1"/>
        <v>0</v>
      </c>
      <c r="F59" s="81">
        <f t="shared" si="2"/>
        <v>13969.476188191999</v>
      </c>
      <c r="G59" s="81">
        <f t="shared" si="3"/>
        <v>0</v>
      </c>
      <c r="H59" s="80">
        <f t="shared" si="4"/>
        <v>16155.201246128</v>
      </c>
      <c r="I59" s="80">
        <f t="shared" si="5"/>
        <v>0</v>
      </c>
      <c r="J59" s="81">
        <f t="shared" si="6"/>
        <v>14960.606539983999</v>
      </c>
      <c r="K59" s="81">
        <f t="shared" si="7"/>
        <v>0</v>
      </c>
      <c r="L59" s="80">
        <f t="shared" si="8"/>
        <v>14740.167135344</v>
      </c>
      <c r="M59" s="80">
        <f t="shared" si="9"/>
        <v>0</v>
      </c>
      <c r="N59" s="81">
        <f t="shared" si="10"/>
        <v>15782.58699192</v>
      </c>
      <c r="O59" s="81">
        <f t="shared" si="11"/>
        <v>0</v>
      </c>
    </row>
    <row r="60" spans="1:15" ht="19.5">
      <c r="A60" s="12" t="s">
        <v>47</v>
      </c>
      <c r="B60" s="67">
        <v>2.2000000000000003E-05</v>
      </c>
      <c r="C60" s="67">
        <v>0</v>
      </c>
      <c r="D60" s="82">
        <f t="shared" si="0"/>
        <v>5625.759353280001</v>
      </c>
      <c r="E60" s="80">
        <f t="shared" si="1"/>
        <v>0</v>
      </c>
      <c r="F60" s="81">
        <f t="shared" si="2"/>
        <v>5488.008502504001</v>
      </c>
      <c r="G60" s="81">
        <f t="shared" si="3"/>
        <v>0</v>
      </c>
      <c r="H60" s="80">
        <f t="shared" si="4"/>
        <v>6346.6862038360005</v>
      </c>
      <c r="I60" s="80">
        <f t="shared" si="5"/>
        <v>0</v>
      </c>
      <c r="J60" s="81">
        <f t="shared" si="6"/>
        <v>5877.381140708</v>
      </c>
      <c r="K60" s="81">
        <f t="shared" si="7"/>
        <v>0</v>
      </c>
      <c r="L60" s="80">
        <f t="shared" si="8"/>
        <v>5790.779946028</v>
      </c>
      <c r="M60" s="80">
        <f t="shared" si="9"/>
        <v>0</v>
      </c>
      <c r="N60" s="81">
        <f t="shared" si="10"/>
        <v>6200.30203254</v>
      </c>
      <c r="O60" s="81">
        <f t="shared" si="11"/>
        <v>0</v>
      </c>
    </row>
    <row r="61" spans="1:15" ht="19.5">
      <c r="A61" s="12" t="s">
        <v>167</v>
      </c>
      <c r="B61" s="67">
        <v>0</v>
      </c>
      <c r="C61" s="67">
        <v>0</v>
      </c>
      <c r="D61" s="82">
        <f t="shared" si="0"/>
        <v>0</v>
      </c>
      <c r="E61" s="80">
        <f t="shared" si="1"/>
        <v>0</v>
      </c>
      <c r="F61" s="81">
        <f t="shared" si="2"/>
        <v>0</v>
      </c>
      <c r="G61" s="81">
        <f t="shared" si="3"/>
        <v>0</v>
      </c>
      <c r="H61" s="80">
        <f t="shared" si="4"/>
        <v>0</v>
      </c>
      <c r="I61" s="80">
        <f t="shared" si="5"/>
        <v>0</v>
      </c>
      <c r="J61" s="81">
        <f t="shared" si="6"/>
        <v>0</v>
      </c>
      <c r="K61" s="81">
        <f t="shared" si="7"/>
        <v>0</v>
      </c>
      <c r="L61" s="80">
        <f t="shared" si="8"/>
        <v>0</v>
      </c>
      <c r="M61" s="80">
        <f t="shared" si="9"/>
        <v>0</v>
      </c>
      <c r="N61" s="81">
        <f t="shared" si="10"/>
        <v>0</v>
      </c>
      <c r="O61" s="81">
        <f t="shared" si="11"/>
        <v>0</v>
      </c>
    </row>
    <row r="62" spans="1:15" ht="19.5">
      <c r="A62" s="12" t="s">
        <v>168</v>
      </c>
      <c r="B62" s="67">
        <v>0</v>
      </c>
      <c r="C62" s="67">
        <v>7.5E-05</v>
      </c>
      <c r="D62" s="82">
        <f t="shared" si="0"/>
        <v>0</v>
      </c>
      <c r="E62" s="80">
        <f t="shared" si="1"/>
        <v>19178.725068</v>
      </c>
      <c r="F62" s="81">
        <f t="shared" si="2"/>
        <v>0</v>
      </c>
      <c r="G62" s="81">
        <f t="shared" si="3"/>
        <v>18709.119894899995</v>
      </c>
      <c r="H62" s="80">
        <f t="shared" si="4"/>
        <v>0</v>
      </c>
      <c r="I62" s="80">
        <f t="shared" si="5"/>
        <v>21636.430240349997</v>
      </c>
      <c r="J62" s="81">
        <f t="shared" si="6"/>
        <v>0</v>
      </c>
      <c r="K62" s="81">
        <f t="shared" si="7"/>
        <v>20036.526616049996</v>
      </c>
      <c r="L62" s="80">
        <f t="shared" si="8"/>
        <v>0</v>
      </c>
      <c r="M62" s="80">
        <f t="shared" si="9"/>
        <v>19741.29527055</v>
      </c>
      <c r="N62" s="81">
        <f t="shared" si="10"/>
        <v>0</v>
      </c>
      <c r="O62" s="81">
        <f t="shared" si="11"/>
        <v>21137.39329275</v>
      </c>
    </row>
    <row r="63" spans="1:15" ht="19.5">
      <c r="A63" s="12" t="s">
        <v>48</v>
      </c>
      <c r="B63" s="67">
        <v>0</v>
      </c>
      <c r="C63" s="67">
        <v>9.1E-05</v>
      </c>
      <c r="D63" s="82">
        <f t="shared" si="0"/>
        <v>0</v>
      </c>
      <c r="E63" s="80">
        <f t="shared" si="1"/>
        <v>23270.186415840002</v>
      </c>
      <c r="F63" s="81">
        <f t="shared" si="2"/>
        <v>0</v>
      </c>
      <c r="G63" s="81">
        <f t="shared" si="3"/>
        <v>22700.398805811998</v>
      </c>
      <c r="H63" s="80">
        <f t="shared" si="4"/>
        <v>0</v>
      </c>
      <c r="I63" s="80">
        <f t="shared" si="5"/>
        <v>26252.202024958</v>
      </c>
      <c r="J63" s="81">
        <f t="shared" si="6"/>
        <v>0</v>
      </c>
      <c r="K63" s="81">
        <f t="shared" si="7"/>
        <v>24310.985627473998</v>
      </c>
      <c r="L63" s="80">
        <f t="shared" si="8"/>
        <v>0</v>
      </c>
      <c r="M63" s="80">
        <f t="shared" si="9"/>
        <v>23952.771594933998</v>
      </c>
      <c r="N63" s="81">
        <f t="shared" si="10"/>
        <v>0</v>
      </c>
      <c r="O63" s="81">
        <f t="shared" si="11"/>
        <v>25646.70386187</v>
      </c>
    </row>
    <row r="64" spans="1:15" ht="19.5">
      <c r="A64" s="12" t="s">
        <v>49</v>
      </c>
      <c r="B64" s="67">
        <v>0</v>
      </c>
      <c r="C64" s="67">
        <v>1.6E-05</v>
      </c>
      <c r="D64" s="82">
        <f t="shared" si="0"/>
        <v>0</v>
      </c>
      <c r="E64" s="80">
        <f t="shared" si="1"/>
        <v>4091.46134784</v>
      </c>
      <c r="F64" s="81">
        <f t="shared" si="2"/>
        <v>0</v>
      </c>
      <c r="G64" s="81">
        <f t="shared" si="3"/>
        <v>3991.2789109119994</v>
      </c>
      <c r="H64" s="80">
        <f t="shared" si="4"/>
        <v>0</v>
      </c>
      <c r="I64" s="80">
        <f t="shared" si="5"/>
        <v>4615.7717846079995</v>
      </c>
      <c r="J64" s="81">
        <f t="shared" si="6"/>
        <v>0</v>
      </c>
      <c r="K64" s="81">
        <f t="shared" si="7"/>
        <v>4274.459011424</v>
      </c>
      <c r="L64" s="80">
        <f t="shared" si="8"/>
        <v>0</v>
      </c>
      <c r="M64" s="80">
        <f t="shared" si="9"/>
        <v>4211.476324384</v>
      </c>
      <c r="N64" s="81">
        <f t="shared" si="10"/>
        <v>0</v>
      </c>
      <c r="O64" s="81">
        <f t="shared" si="11"/>
        <v>4509.31056912</v>
      </c>
    </row>
    <row r="65" spans="1:15" ht="19.5">
      <c r="A65" s="12" t="s">
        <v>50</v>
      </c>
      <c r="B65" s="67">
        <v>0</v>
      </c>
      <c r="C65" s="67">
        <v>4.7000000000000004E-05</v>
      </c>
      <c r="D65" s="82">
        <f t="shared" si="0"/>
        <v>0</v>
      </c>
      <c r="E65" s="80">
        <f t="shared" si="1"/>
        <v>12018.667709280002</v>
      </c>
      <c r="F65" s="81">
        <f t="shared" si="2"/>
        <v>0</v>
      </c>
      <c r="G65" s="81">
        <f t="shared" si="3"/>
        <v>11724.381800804</v>
      </c>
      <c r="H65" s="80">
        <f t="shared" si="4"/>
        <v>0</v>
      </c>
      <c r="I65" s="80">
        <f t="shared" si="5"/>
        <v>13558.829617286001</v>
      </c>
      <c r="J65" s="81">
        <f t="shared" si="6"/>
        <v>0</v>
      </c>
      <c r="K65" s="81">
        <f t="shared" si="7"/>
        <v>12556.223346058001</v>
      </c>
      <c r="L65" s="80">
        <f t="shared" si="8"/>
        <v>0</v>
      </c>
      <c r="M65" s="80">
        <f t="shared" si="9"/>
        <v>12371.211702878001</v>
      </c>
      <c r="N65" s="81">
        <f t="shared" si="10"/>
        <v>0</v>
      </c>
      <c r="O65" s="81">
        <f t="shared" si="11"/>
        <v>13246.09979679</v>
      </c>
    </row>
    <row r="66" spans="1:15" ht="19.5">
      <c r="A66" s="12" t="s">
        <v>51</v>
      </c>
      <c r="B66" s="67">
        <v>0</v>
      </c>
      <c r="C66" s="67">
        <v>0</v>
      </c>
      <c r="D66" s="82">
        <f t="shared" si="0"/>
        <v>0</v>
      </c>
      <c r="E66" s="80">
        <f t="shared" si="1"/>
        <v>0</v>
      </c>
      <c r="F66" s="81">
        <f t="shared" si="2"/>
        <v>0</v>
      </c>
      <c r="G66" s="81">
        <f t="shared" si="3"/>
        <v>0</v>
      </c>
      <c r="H66" s="80">
        <f t="shared" si="4"/>
        <v>0</v>
      </c>
      <c r="I66" s="80">
        <f t="shared" si="5"/>
        <v>0</v>
      </c>
      <c r="J66" s="81">
        <f t="shared" si="6"/>
        <v>0</v>
      </c>
      <c r="K66" s="81">
        <f t="shared" si="7"/>
        <v>0</v>
      </c>
      <c r="L66" s="80">
        <f t="shared" si="8"/>
        <v>0</v>
      </c>
      <c r="M66" s="80">
        <f t="shared" si="9"/>
        <v>0</v>
      </c>
      <c r="N66" s="81">
        <f t="shared" si="10"/>
        <v>0</v>
      </c>
      <c r="O66" s="81">
        <f t="shared" si="11"/>
        <v>0</v>
      </c>
    </row>
    <row r="67" spans="1:15" ht="19.5">
      <c r="A67" s="12" t="s">
        <v>52</v>
      </c>
      <c r="B67" s="67">
        <v>0</v>
      </c>
      <c r="C67" s="67">
        <v>0</v>
      </c>
      <c r="D67" s="82">
        <f t="shared" si="0"/>
        <v>0</v>
      </c>
      <c r="E67" s="80">
        <f t="shared" si="1"/>
        <v>0</v>
      </c>
      <c r="F67" s="81">
        <f t="shared" si="2"/>
        <v>0</v>
      </c>
      <c r="G67" s="81">
        <f t="shared" si="3"/>
        <v>0</v>
      </c>
      <c r="H67" s="80">
        <f t="shared" si="4"/>
        <v>0</v>
      </c>
      <c r="I67" s="80">
        <f t="shared" si="5"/>
        <v>0</v>
      </c>
      <c r="J67" s="81">
        <f t="shared" si="6"/>
        <v>0</v>
      </c>
      <c r="K67" s="81">
        <f t="shared" si="7"/>
        <v>0</v>
      </c>
      <c r="L67" s="80">
        <f t="shared" si="8"/>
        <v>0</v>
      </c>
      <c r="M67" s="80">
        <f t="shared" si="9"/>
        <v>0</v>
      </c>
      <c r="N67" s="81">
        <f t="shared" si="10"/>
        <v>0</v>
      </c>
      <c r="O67" s="81">
        <f t="shared" si="11"/>
        <v>0</v>
      </c>
    </row>
    <row r="68" spans="1:15" ht="19.5">
      <c r="A68" s="12" t="s">
        <v>169</v>
      </c>
      <c r="B68" s="67">
        <v>0</v>
      </c>
      <c r="C68" s="67">
        <v>0</v>
      </c>
      <c r="D68" s="82">
        <f t="shared" si="0"/>
        <v>0</v>
      </c>
      <c r="E68" s="80">
        <f t="shared" si="1"/>
        <v>0</v>
      </c>
      <c r="F68" s="81">
        <f t="shared" si="2"/>
        <v>0</v>
      </c>
      <c r="G68" s="81">
        <f t="shared" si="3"/>
        <v>0</v>
      </c>
      <c r="H68" s="80">
        <f t="shared" si="4"/>
        <v>0</v>
      </c>
      <c r="I68" s="80">
        <f t="shared" si="5"/>
        <v>0</v>
      </c>
      <c r="J68" s="81">
        <f t="shared" si="6"/>
        <v>0</v>
      </c>
      <c r="K68" s="81">
        <f t="shared" si="7"/>
        <v>0</v>
      </c>
      <c r="L68" s="80">
        <f t="shared" si="8"/>
        <v>0</v>
      </c>
      <c r="M68" s="80">
        <f t="shared" si="9"/>
        <v>0</v>
      </c>
      <c r="N68" s="81">
        <f t="shared" si="10"/>
        <v>0</v>
      </c>
      <c r="O68" s="81">
        <f t="shared" si="11"/>
        <v>0</v>
      </c>
    </row>
    <row r="69" spans="1:15" ht="19.5">
      <c r="A69" s="12" t="s">
        <v>53</v>
      </c>
      <c r="B69" s="67">
        <v>0</v>
      </c>
      <c r="C69" s="67">
        <v>0</v>
      </c>
      <c r="D69" s="82">
        <f t="shared" si="0"/>
        <v>0</v>
      </c>
      <c r="E69" s="80">
        <f t="shared" si="1"/>
        <v>0</v>
      </c>
      <c r="F69" s="81">
        <f t="shared" si="2"/>
        <v>0</v>
      </c>
      <c r="G69" s="81">
        <f t="shared" si="3"/>
        <v>0</v>
      </c>
      <c r="H69" s="80">
        <f t="shared" si="4"/>
        <v>0</v>
      </c>
      <c r="I69" s="80">
        <f t="shared" si="5"/>
        <v>0</v>
      </c>
      <c r="J69" s="81">
        <f t="shared" si="6"/>
        <v>0</v>
      </c>
      <c r="K69" s="81">
        <f t="shared" si="7"/>
        <v>0</v>
      </c>
      <c r="L69" s="80">
        <f t="shared" si="8"/>
        <v>0</v>
      </c>
      <c r="M69" s="80">
        <f t="shared" si="9"/>
        <v>0</v>
      </c>
      <c r="N69" s="81">
        <f t="shared" si="10"/>
        <v>0</v>
      </c>
      <c r="O69" s="81">
        <f t="shared" si="11"/>
        <v>0</v>
      </c>
    </row>
    <row r="70" spans="1:15" ht="19.5">
      <c r="A70" s="12" t="s">
        <v>54</v>
      </c>
      <c r="B70" s="67">
        <v>4E-06</v>
      </c>
      <c r="C70" s="67">
        <v>0.000237</v>
      </c>
      <c r="D70" s="82">
        <f t="shared" si="0"/>
        <v>1022.86533696</v>
      </c>
      <c r="E70" s="80">
        <f t="shared" si="1"/>
        <v>60604.77121488</v>
      </c>
      <c r="F70" s="81">
        <f t="shared" si="2"/>
        <v>997.8197277279999</v>
      </c>
      <c r="G70" s="81">
        <f t="shared" si="3"/>
        <v>59120.818867883994</v>
      </c>
      <c r="H70" s="80">
        <f t="shared" si="4"/>
        <v>1153.9429461519999</v>
      </c>
      <c r="I70" s="80">
        <f t="shared" si="5"/>
        <v>68371.119559506</v>
      </c>
      <c r="J70" s="81">
        <f t="shared" si="6"/>
        <v>1068.614752856</v>
      </c>
      <c r="K70" s="81">
        <f t="shared" si="7"/>
        <v>63315.42410671799</v>
      </c>
      <c r="L70" s="80">
        <f t="shared" si="8"/>
        <v>1052.869081096</v>
      </c>
      <c r="M70" s="80">
        <f t="shared" si="9"/>
        <v>62382.49305493799</v>
      </c>
      <c r="N70" s="81">
        <f t="shared" si="10"/>
        <v>1127.32764228</v>
      </c>
      <c r="O70" s="81">
        <f t="shared" si="11"/>
        <v>66794.16280508999</v>
      </c>
    </row>
    <row r="71" spans="1:15" ht="19.5">
      <c r="A71" s="12" t="s">
        <v>55</v>
      </c>
      <c r="B71" s="67">
        <v>9.8E-05</v>
      </c>
      <c r="C71" s="67">
        <v>0</v>
      </c>
      <c r="D71" s="82">
        <f t="shared" si="0"/>
        <v>25060.20075552</v>
      </c>
      <c r="E71" s="80">
        <f t="shared" si="1"/>
        <v>0</v>
      </c>
      <c r="F71" s="81">
        <f t="shared" si="2"/>
        <v>24446.583329335997</v>
      </c>
      <c r="G71" s="81">
        <f t="shared" si="3"/>
        <v>0</v>
      </c>
      <c r="H71" s="80">
        <f t="shared" si="4"/>
        <v>28271.602180724</v>
      </c>
      <c r="I71" s="80">
        <f t="shared" si="5"/>
        <v>0</v>
      </c>
      <c r="J71" s="81">
        <f t="shared" si="6"/>
        <v>26181.061444971998</v>
      </c>
      <c r="K71" s="81">
        <f t="shared" si="7"/>
        <v>0</v>
      </c>
      <c r="L71" s="80">
        <f t="shared" si="8"/>
        <v>25795.292486852</v>
      </c>
      <c r="M71" s="80">
        <f t="shared" si="9"/>
        <v>0</v>
      </c>
      <c r="N71" s="81">
        <f t="shared" si="10"/>
        <v>27619.527235859998</v>
      </c>
      <c r="O71" s="81">
        <f t="shared" si="11"/>
        <v>0</v>
      </c>
    </row>
    <row r="72" spans="1:15" ht="19.5">
      <c r="A72" s="12" t="s">
        <v>56</v>
      </c>
      <c r="B72" s="67">
        <v>0</v>
      </c>
      <c r="C72" s="67">
        <v>0</v>
      </c>
      <c r="D72" s="82">
        <f t="shared" si="0"/>
        <v>0</v>
      </c>
      <c r="E72" s="80">
        <f t="shared" si="1"/>
        <v>0</v>
      </c>
      <c r="F72" s="81">
        <f t="shared" si="2"/>
        <v>0</v>
      </c>
      <c r="G72" s="81">
        <f t="shared" si="3"/>
        <v>0</v>
      </c>
      <c r="H72" s="80">
        <f t="shared" si="4"/>
        <v>0</v>
      </c>
      <c r="I72" s="80">
        <f t="shared" si="5"/>
        <v>0</v>
      </c>
      <c r="J72" s="81">
        <f t="shared" si="6"/>
        <v>0</v>
      </c>
      <c r="K72" s="81">
        <f t="shared" si="7"/>
        <v>0</v>
      </c>
      <c r="L72" s="80">
        <f t="shared" si="8"/>
        <v>0</v>
      </c>
      <c r="M72" s="80">
        <f t="shared" si="9"/>
        <v>0</v>
      </c>
      <c r="N72" s="81">
        <f t="shared" si="10"/>
        <v>0</v>
      </c>
      <c r="O72" s="81">
        <f t="shared" si="11"/>
        <v>0</v>
      </c>
    </row>
    <row r="73" spans="1:15" ht="19.5">
      <c r="A73" s="12" t="s">
        <v>57</v>
      </c>
      <c r="B73" s="67">
        <v>0</v>
      </c>
      <c r="C73" s="67">
        <v>0</v>
      </c>
      <c r="D73" s="82">
        <f t="shared" si="0"/>
        <v>0</v>
      </c>
      <c r="E73" s="80">
        <f t="shared" si="1"/>
        <v>0</v>
      </c>
      <c r="F73" s="81">
        <f t="shared" si="2"/>
        <v>0</v>
      </c>
      <c r="G73" s="81">
        <f t="shared" si="3"/>
        <v>0</v>
      </c>
      <c r="H73" s="80">
        <f t="shared" si="4"/>
        <v>0</v>
      </c>
      <c r="I73" s="80">
        <f t="shared" si="5"/>
        <v>0</v>
      </c>
      <c r="J73" s="81">
        <f t="shared" si="6"/>
        <v>0</v>
      </c>
      <c r="K73" s="81">
        <f t="shared" si="7"/>
        <v>0</v>
      </c>
      <c r="L73" s="80">
        <f t="shared" si="8"/>
        <v>0</v>
      </c>
      <c r="M73" s="80">
        <f t="shared" si="9"/>
        <v>0</v>
      </c>
      <c r="N73" s="81">
        <f t="shared" si="10"/>
        <v>0</v>
      </c>
      <c r="O73" s="81">
        <f t="shared" si="11"/>
        <v>0</v>
      </c>
    </row>
    <row r="74" spans="1:15" ht="19.5">
      <c r="A74" s="12" t="s">
        <v>58</v>
      </c>
      <c r="B74" s="67">
        <v>0</v>
      </c>
      <c r="C74" s="67">
        <v>0</v>
      </c>
      <c r="D74" s="82">
        <f t="shared" si="0"/>
        <v>0</v>
      </c>
      <c r="E74" s="80">
        <f t="shared" si="1"/>
        <v>0</v>
      </c>
      <c r="F74" s="81">
        <f t="shared" si="2"/>
        <v>0</v>
      </c>
      <c r="G74" s="81">
        <f t="shared" si="3"/>
        <v>0</v>
      </c>
      <c r="H74" s="80">
        <f t="shared" si="4"/>
        <v>0</v>
      </c>
      <c r="I74" s="80">
        <f t="shared" si="5"/>
        <v>0</v>
      </c>
      <c r="J74" s="81">
        <f t="shared" si="6"/>
        <v>0</v>
      </c>
      <c r="K74" s="81">
        <f t="shared" si="7"/>
        <v>0</v>
      </c>
      <c r="L74" s="80">
        <f t="shared" si="8"/>
        <v>0</v>
      </c>
      <c r="M74" s="80">
        <f t="shared" si="9"/>
        <v>0</v>
      </c>
      <c r="N74" s="81">
        <f t="shared" si="10"/>
        <v>0</v>
      </c>
      <c r="O74" s="81">
        <f t="shared" si="11"/>
        <v>0</v>
      </c>
    </row>
    <row r="75" spans="1:15" ht="19.5">
      <c r="A75" s="12" t="s">
        <v>59</v>
      </c>
      <c r="B75" s="67">
        <v>8.5E-05</v>
      </c>
      <c r="C75" s="67">
        <v>0</v>
      </c>
      <c r="D75" s="82">
        <f t="shared" si="0"/>
        <v>21735.888410400003</v>
      </c>
      <c r="E75" s="80">
        <f t="shared" si="1"/>
        <v>0</v>
      </c>
      <c r="F75" s="81">
        <f t="shared" si="2"/>
        <v>21203.66921422</v>
      </c>
      <c r="G75" s="81">
        <f t="shared" si="3"/>
        <v>0</v>
      </c>
      <c r="H75" s="80">
        <f t="shared" si="4"/>
        <v>24521.28760573</v>
      </c>
      <c r="I75" s="80">
        <f t="shared" si="5"/>
        <v>0</v>
      </c>
      <c r="J75" s="81">
        <f t="shared" si="6"/>
        <v>22708.06349819</v>
      </c>
      <c r="K75" s="81">
        <f t="shared" si="7"/>
        <v>0</v>
      </c>
      <c r="L75" s="80">
        <f t="shared" si="8"/>
        <v>22373.46797329</v>
      </c>
      <c r="M75" s="80">
        <f t="shared" si="9"/>
        <v>0</v>
      </c>
      <c r="N75" s="81">
        <f t="shared" si="10"/>
        <v>23955.71239845</v>
      </c>
      <c r="O75" s="81">
        <f t="shared" si="11"/>
        <v>0</v>
      </c>
    </row>
    <row r="76" spans="1:15" ht="19.5">
      <c r="A76" s="12" t="s">
        <v>60</v>
      </c>
      <c r="B76" s="67">
        <v>0</v>
      </c>
      <c r="C76" s="67">
        <v>0</v>
      </c>
      <c r="D76" s="82">
        <f t="shared" si="0"/>
        <v>0</v>
      </c>
      <c r="E76" s="80">
        <f t="shared" si="1"/>
        <v>0</v>
      </c>
      <c r="F76" s="81">
        <f t="shared" si="2"/>
        <v>0</v>
      </c>
      <c r="G76" s="81">
        <f t="shared" si="3"/>
        <v>0</v>
      </c>
      <c r="H76" s="80">
        <f t="shared" si="4"/>
        <v>0</v>
      </c>
      <c r="I76" s="80">
        <f t="shared" si="5"/>
        <v>0</v>
      </c>
      <c r="J76" s="81">
        <f t="shared" si="6"/>
        <v>0</v>
      </c>
      <c r="K76" s="81">
        <f t="shared" si="7"/>
        <v>0</v>
      </c>
      <c r="L76" s="80">
        <f t="shared" si="8"/>
        <v>0</v>
      </c>
      <c r="M76" s="80">
        <f t="shared" si="9"/>
        <v>0</v>
      </c>
      <c r="N76" s="81">
        <f t="shared" si="10"/>
        <v>0</v>
      </c>
      <c r="O76" s="81">
        <f t="shared" si="11"/>
        <v>0</v>
      </c>
    </row>
    <row r="77" spans="1:15" ht="19.5">
      <c r="A77" s="12" t="s">
        <v>61</v>
      </c>
      <c r="B77" s="67">
        <v>0</v>
      </c>
      <c r="C77" s="67">
        <v>0.000104</v>
      </c>
      <c r="D77" s="82">
        <f t="shared" si="0"/>
        <v>0</v>
      </c>
      <c r="E77" s="80">
        <f t="shared" si="1"/>
        <v>26594.49876096</v>
      </c>
      <c r="F77" s="81">
        <f t="shared" si="2"/>
        <v>0</v>
      </c>
      <c r="G77" s="81">
        <f t="shared" si="3"/>
        <v>25943.312920927998</v>
      </c>
      <c r="H77" s="80">
        <f t="shared" si="4"/>
        <v>0</v>
      </c>
      <c r="I77" s="80">
        <f t="shared" si="5"/>
        <v>30002.516599951996</v>
      </c>
      <c r="J77" s="81">
        <f t="shared" si="6"/>
        <v>0</v>
      </c>
      <c r="K77" s="81">
        <f t="shared" si="7"/>
        <v>27783.983574255995</v>
      </c>
      <c r="L77" s="80">
        <f t="shared" si="8"/>
        <v>0</v>
      </c>
      <c r="M77" s="80">
        <f t="shared" si="9"/>
        <v>27374.596108495996</v>
      </c>
      <c r="N77" s="81">
        <f t="shared" si="10"/>
        <v>0</v>
      </c>
      <c r="O77" s="81">
        <f t="shared" si="11"/>
        <v>29310.518699279997</v>
      </c>
    </row>
    <row r="78" spans="1:15" ht="19.5">
      <c r="A78" s="12" t="s">
        <v>62</v>
      </c>
      <c r="B78" s="67">
        <v>2E-06</v>
      </c>
      <c r="C78" s="67">
        <v>0.000121</v>
      </c>
      <c r="D78" s="82">
        <f t="shared" si="0"/>
        <v>511.43266848</v>
      </c>
      <c r="E78" s="80">
        <f t="shared" si="1"/>
        <v>30941.67644304</v>
      </c>
      <c r="F78" s="81">
        <f t="shared" si="2"/>
        <v>498.90986386399993</v>
      </c>
      <c r="G78" s="81">
        <f t="shared" si="3"/>
        <v>30184.046763772</v>
      </c>
      <c r="H78" s="80">
        <f t="shared" si="4"/>
        <v>576.9714730759999</v>
      </c>
      <c r="I78" s="80">
        <f t="shared" si="5"/>
        <v>34906.774121098</v>
      </c>
      <c r="J78" s="81">
        <f t="shared" si="6"/>
        <v>534.307376428</v>
      </c>
      <c r="K78" s="81">
        <f t="shared" si="7"/>
        <v>32325.596273894</v>
      </c>
      <c r="L78" s="80">
        <f t="shared" si="8"/>
        <v>526.434540548</v>
      </c>
      <c r="M78" s="80">
        <f t="shared" si="9"/>
        <v>31849.289703153998</v>
      </c>
      <c r="N78" s="81">
        <f t="shared" si="10"/>
        <v>563.66382114</v>
      </c>
      <c r="O78" s="81">
        <f t="shared" si="11"/>
        <v>34101.66117897</v>
      </c>
    </row>
    <row r="79" spans="1:15" ht="19.5">
      <c r="A79" s="12" t="s">
        <v>170</v>
      </c>
      <c r="B79" s="67">
        <v>0</v>
      </c>
      <c r="C79" s="67">
        <v>0</v>
      </c>
      <c r="D79" s="82">
        <f aca="true" t="shared" si="12" ref="D79:D142">B79*$D$6</f>
        <v>0</v>
      </c>
      <c r="E79" s="80">
        <f aca="true" t="shared" si="13" ref="E79:E142">C79*$D$6</f>
        <v>0</v>
      </c>
      <c r="F79" s="81">
        <f aca="true" t="shared" si="14" ref="F79:F142">B79*$E$6</f>
        <v>0</v>
      </c>
      <c r="G79" s="81">
        <f aca="true" t="shared" si="15" ref="G79:G142">C79*$E$6</f>
        <v>0</v>
      </c>
      <c r="H79" s="80">
        <f aca="true" t="shared" si="16" ref="H79:H142">B79*$F$6</f>
        <v>0</v>
      </c>
      <c r="I79" s="80">
        <f aca="true" t="shared" si="17" ref="I79:I142">C79*$F$6</f>
        <v>0</v>
      </c>
      <c r="J79" s="81">
        <f aca="true" t="shared" si="18" ref="J79:J142">B79*$G$6</f>
        <v>0</v>
      </c>
      <c r="K79" s="81">
        <f aca="true" t="shared" si="19" ref="K79:K142">C79*$G$6</f>
        <v>0</v>
      </c>
      <c r="L79" s="80">
        <f aca="true" t="shared" si="20" ref="L79:L142">$H$6*B79</f>
        <v>0</v>
      </c>
      <c r="M79" s="80">
        <f aca="true" t="shared" si="21" ref="M79:M142">C79*$H$6</f>
        <v>0</v>
      </c>
      <c r="N79" s="81">
        <f aca="true" t="shared" si="22" ref="N79:N142">B79*$I$6</f>
        <v>0</v>
      </c>
      <c r="O79" s="81">
        <f aca="true" t="shared" si="23" ref="O79:O142">$I$6*C79</f>
        <v>0</v>
      </c>
    </row>
    <row r="80" spans="1:15" ht="19.5">
      <c r="A80" s="12" t="s">
        <v>63</v>
      </c>
      <c r="B80" s="67">
        <v>0.0004</v>
      </c>
      <c r="C80" s="67">
        <v>0.000283</v>
      </c>
      <c r="D80" s="82">
        <f t="shared" si="12"/>
        <v>102286.53369600001</v>
      </c>
      <c r="E80" s="80">
        <f t="shared" si="13"/>
        <v>72367.72258992</v>
      </c>
      <c r="F80" s="81">
        <f t="shared" si="14"/>
        <v>99781.9727728</v>
      </c>
      <c r="G80" s="81">
        <f t="shared" si="15"/>
        <v>70595.745736756</v>
      </c>
      <c r="H80" s="80">
        <f t="shared" si="16"/>
        <v>115394.29461520001</v>
      </c>
      <c r="I80" s="80">
        <f t="shared" si="17"/>
        <v>81641.463440254</v>
      </c>
      <c r="J80" s="81">
        <f t="shared" si="18"/>
        <v>106861.4752856</v>
      </c>
      <c r="K80" s="81">
        <f t="shared" si="19"/>
        <v>75604.493764562</v>
      </c>
      <c r="L80" s="80">
        <f t="shared" si="20"/>
        <v>105286.9081096</v>
      </c>
      <c r="M80" s="80">
        <f t="shared" si="21"/>
        <v>74490.48748754199</v>
      </c>
      <c r="N80" s="81">
        <f t="shared" si="22"/>
        <v>112732.764228</v>
      </c>
      <c r="O80" s="81">
        <f t="shared" si="23"/>
        <v>79758.43069131</v>
      </c>
    </row>
    <row r="81" spans="1:15" ht="19.5">
      <c r="A81" s="12" t="s">
        <v>64</v>
      </c>
      <c r="B81" s="67">
        <v>0</v>
      </c>
      <c r="C81" s="67">
        <v>0</v>
      </c>
      <c r="D81" s="82">
        <f t="shared" si="12"/>
        <v>0</v>
      </c>
      <c r="E81" s="80">
        <f t="shared" si="13"/>
        <v>0</v>
      </c>
      <c r="F81" s="81">
        <f t="shared" si="14"/>
        <v>0</v>
      </c>
      <c r="G81" s="81">
        <f t="shared" si="15"/>
        <v>0</v>
      </c>
      <c r="H81" s="80">
        <f t="shared" si="16"/>
        <v>0</v>
      </c>
      <c r="I81" s="80">
        <f t="shared" si="17"/>
        <v>0</v>
      </c>
      <c r="J81" s="81">
        <f t="shared" si="18"/>
        <v>0</v>
      </c>
      <c r="K81" s="81">
        <f t="shared" si="19"/>
        <v>0</v>
      </c>
      <c r="L81" s="80">
        <f t="shared" si="20"/>
        <v>0</v>
      </c>
      <c r="M81" s="80">
        <f t="shared" si="21"/>
        <v>0</v>
      </c>
      <c r="N81" s="81">
        <f t="shared" si="22"/>
        <v>0</v>
      </c>
      <c r="O81" s="81">
        <f t="shared" si="23"/>
        <v>0</v>
      </c>
    </row>
    <row r="82" spans="1:15" ht="19.5">
      <c r="A82" s="12" t="s">
        <v>65</v>
      </c>
      <c r="B82" s="67">
        <v>1.9E-05</v>
      </c>
      <c r="C82" s="67">
        <v>0.000286</v>
      </c>
      <c r="D82" s="82">
        <f t="shared" si="12"/>
        <v>4858.61035056</v>
      </c>
      <c r="E82" s="80">
        <f t="shared" si="13"/>
        <v>73134.87159264</v>
      </c>
      <c r="F82" s="81">
        <f t="shared" si="14"/>
        <v>4739.643706708</v>
      </c>
      <c r="G82" s="81">
        <f t="shared" si="15"/>
        <v>71344.110532552</v>
      </c>
      <c r="H82" s="80">
        <f t="shared" si="16"/>
        <v>5481.228994222</v>
      </c>
      <c r="I82" s="80">
        <f t="shared" si="17"/>
        <v>82506.920649868</v>
      </c>
      <c r="J82" s="81">
        <f t="shared" si="18"/>
        <v>5075.920076066</v>
      </c>
      <c r="K82" s="81">
        <f t="shared" si="19"/>
        <v>76405.954829204</v>
      </c>
      <c r="L82" s="80">
        <f t="shared" si="20"/>
        <v>5001.1281352060005</v>
      </c>
      <c r="M82" s="80">
        <f t="shared" si="21"/>
        <v>75280.139298364</v>
      </c>
      <c r="N82" s="81">
        <f t="shared" si="22"/>
        <v>5354.8063008300005</v>
      </c>
      <c r="O82" s="81">
        <f t="shared" si="23"/>
        <v>80603.92642302</v>
      </c>
    </row>
    <row r="83" spans="1:15" ht="19.5">
      <c r="A83" s="12" t="s">
        <v>66</v>
      </c>
      <c r="B83" s="67">
        <v>0</v>
      </c>
      <c r="C83" s="67">
        <v>6.9E-05</v>
      </c>
      <c r="D83" s="82">
        <f t="shared" si="12"/>
        <v>0</v>
      </c>
      <c r="E83" s="80">
        <f t="shared" si="13"/>
        <v>17644.42706256</v>
      </c>
      <c r="F83" s="81">
        <f t="shared" si="14"/>
        <v>0</v>
      </c>
      <c r="G83" s="81">
        <f t="shared" si="15"/>
        <v>17212.390303308</v>
      </c>
      <c r="H83" s="80">
        <f t="shared" si="16"/>
        <v>0</v>
      </c>
      <c r="I83" s="80">
        <f t="shared" si="17"/>
        <v>19905.515821121997</v>
      </c>
      <c r="J83" s="81">
        <f t="shared" si="18"/>
        <v>0</v>
      </c>
      <c r="K83" s="81">
        <f t="shared" si="19"/>
        <v>18433.604486766</v>
      </c>
      <c r="L83" s="80">
        <f t="shared" si="20"/>
        <v>0</v>
      </c>
      <c r="M83" s="80">
        <f t="shared" si="21"/>
        <v>18161.991648905998</v>
      </c>
      <c r="N83" s="81">
        <f t="shared" si="22"/>
        <v>0</v>
      </c>
      <c r="O83" s="81">
        <f t="shared" si="23"/>
        <v>19446.40182933</v>
      </c>
    </row>
    <row r="84" spans="1:15" ht="19.5">
      <c r="A84" s="12" t="s">
        <v>67</v>
      </c>
      <c r="B84" s="67">
        <v>0.000404</v>
      </c>
      <c r="C84" s="67">
        <v>0</v>
      </c>
      <c r="D84" s="82">
        <f t="shared" si="12"/>
        <v>103309.39903296</v>
      </c>
      <c r="E84" s="80">
        <f t="shared" si="13"/>
        <v>0</v>
      </c>
      <c r="F84" s="81">
        <f t="shared" si="14"/>
        <v>100779.792500528</v>
      </c>
      <c r="G84" s="81">
        <f t="shared" si="15"/>
        <v>0</v>
      </c>
      <c r="H84" s="80">
        <f t="shared" si="16"/>
        <v>116548.237561352</v>
      </c>
      <c r="I84" s="80">
        <f t="shared" si="17"/>
        <v>0</v>
      </c>
      <c r="J84" s="81">
        <f t="shared" si="18"/>
        <v>107930.090038456</v>
      </c>
      <c r="K84" s="81">
        <f t="shared" si="19"/>
        <v>0</v>
      </c>
      <c r="L84" s="80">
        <f t="shared" si="20"/>
        <v>106339.777190696</v>
      </c>
      <c r="M84" s="80">
        <f t="shared" si="21"/>
        <v>0</v>
      </c>
      <c r="N84" s="81">
        <f t="shared" si="22"/>
        <v>113860.09187028</v>
      </c>
      <c r="O84" s="81">
        <f t="shared" si="23"/>
        <v>0</v>
      </c>
    </row>
    <row r="85" spans="1:15" ht="19.5">
      <c r="A85" s="12" t="s">
        <v>68</v>
      </c>
      <c r="B85" s="67">
        <v>0</v>
      </c>
      <c r="C85" s="67">
        <v>2.8E-05</v>
      </c>
      <c r="D85" s="82">
        <f t="shared" si="12"/>
        <v>0</v>
      </c>
      <c r="E85" s="80">
        <f t="shared" si="13"/>
        <v>7160.057358720001</v>
      </c>
      <c r="F85" s="81">
        <f t="shared" si="14"/>
        <v>0</v>
      </c>
      <c r="G85" s="81">
        <f t="shared" si="15"/>
        <v>6984.738094095999</v>
      </c>
      <c r="H85" s="80">
        <f t="shared" si="16"/>
        <v>0</v>
      </c>
      <c r="I85" s="80">
        <f t="shared" si="17"/>
        <v>8077.600623064</v>
      </c>
      <c r="J85" s="81">
        <f t="shared" si="18"/>
        <v>0</v>
      </c>
      <c r="K85" s="81">
        <f t="shared" si="19"/>
        <v>7480.3032699919995</v>
      </c>
      <c r="L85" s="80">
        <f t="shared" si="20"/>
        <v>0</v>
      </c>
      <c r="M85" s="80">
        <f t="shared" si="21"/>
        <v>7370.083567672</v>
      </c>
      <c r="N85" s="81">
        <f t="shared" si="22"/>
        <v>0</v>
      </c>
      <c r="O85" s="81">
        <f t="shared" si="23"/>
        <v>7891.29349596</v>
      </c>
    </row>
    <row r="86" spans="1:15" ht="19.5">
      <c r="A86" s="12" t="s">
        <v>69</v>
      </c>
      <c r="B86" s="67">
        <v>0.00016199999999999998</v>
      </c>
      <c r="C86" s="67">
        <v>0.00038100000000000005</v>
      </c>
      <c r="D86" s="82">
        <f t="shared" si="12"/>
        <v>41426.04614688</v>
      </c>
      <c r="E86" s="80">
        <f t="shared" si="13"/>
        <v>97427.92334544001</v>
      </c>
      <c r="F86" s="81">
        <f t="shared" si="14"/>
        <v>40411.69897298399</v>
      </c>
      <c r="G86" s="81">
        <f t="shared" si="15"/>
        <v>95042.329066092</v>
      </c>
      <c r="H86" s="80">
        <f t="shared" si="16"/>
        <v>46734.689319155994</v>
      </c>
      <c r="I86" s="80">
        <f t="shared" si="17"/>
        <v>109913.06562097801</v>
      </c>
      <c r="J86" s="81">
        <f t="shared" si="18"/>
        <v>43278.897490667994</v>
      </c>
      <c r="K86" s="81">
        <f t="shared" si="19"/>
        <v>101785.55520953401</v>
      </c>
      <c r="L86" s="80">
        <f t="shared" si="20"/>
        <v>42641.197784387994</v>
      </c>
      <c r="M86" s="80">
        <f t="shared" si="21"/>
        <v>100285.77997439401</v>
      </c>
      <c r="N86" s="81">
        <f t="shared" si="22"/>
        <v>45656.76951233999</v>
      </c>
      <c r="O86" s="81">
        <f t="shared" si="23"/>
        <v>107377.95792717</v>
      </c>
    </row>
    <row r="87" spans="1:15" ht="19.5">
      <c r="A87" s="12" t="s">
        <v>70</v>
      </c>
      <c r="B87" s="67">
        <v>0</v>
      </c>
      <c r="C87" s="67">
        <v>0</v>
      </c>
      <c r="D87" s="82">
        <f t="shared" si="12"/>
        <v>0</v>
      </c>
      <c r="E87" s="80">
        <f t="shared" si="13"/>
        <v>0</v>
      </c>
      <c r="F87" s="81">
        <f t="shared" si="14"/>
        <v>0</v>
      </c>
      <c r="G87" s="81">
        <f t="shared" si="15"/>
        <v>0</v>
      </c>
      <c r="H87" s="80">
        <f t="shared" si="16"/>
        <v>0</v>
      </c>
      <c r="I87" s="80">
        <f t="shared" si="17"/>
        <v>0</v>
      </c>
      <c r="J87" s="81">
        <f t="shared" si="18"/>
        <v>0</v>
      </c>
      <c r="K87" s="81">
        <f t="shared" si="19"/>
        <v>0</v>
      </c>
      <c r="L87" s="80">
        <f t="shared" si="20"/>
        <v>0</v>
      </c>
      <c r="M87" s="80">
        <f t="shared" si="21"/>
        <v>0</v>
      </c>
      <c r="N87" s="81">
        <f t="shared" si="22"/>
        <v>0</v>
      </c>
      <c r="O87" s="81">
        <f t="shared" si="23"/>
        <v>0</v>
      </c>
    </row>
    <row r="88" spans="1:15" ht="19.5">
      <c r="A88" s="12" t="s">
        <v>171</v>
      </c>
      <c r="B88" s="67">
        <v>7E-06</v>
      </c>
      <c r="C88" s="67">
        <v>0</v>
      </c>
      <c r="D88" s="82">
        <f t="shared" si="12"/>
        <v>1790.0143396800001</v>
      </c>
      <c r="E88" s="80">
        <f t="shared" si="13"/>
        <v>0</v>
      </c>
      <c r="F88" s="81">
        <f t="shared" si="14"/>
        <v>1746.1845235239998</v>
      </c>
      <c r="G88" s="81">
        <f t="shared" si="15"/>
        <v>0</v>
      </c>
      <c r="H88" s="80">
        <f t="shared" si="16"/>
        <v>2019.400155766</v>
      </c>
      <c r="I88" s="80">
        <f t="shared" si="17"/>
        <v>0</v>
      </c>
      <c r="J88" s="81">
        <f t="shared" si="18"/>
        <v>1870.0758174979999</v>
      </c>
      <c r="K88" s="81">
        <f t="shared" si="19"/>
        <v>0</v>
      </c>
      <c r="L88" s="80">
        <f t="shared" si="20"/>
        <v>1842.520891918</v>
      </c>
      <c r="M88" s="80">
        <f t="shared" si="21"/>
        <v>0</v>
      </c>
      <c r="N88" s="81">
        <f t="shared" si="22"/>
        <v>1972.82337399</v>
      </c>
      <c r="O88" s="81">
        <f t="shared" si="23"/>
        <v>0</v>
      </c>
    </row>
    <row r="89" spans="1:15" ht="19.5">
      <c r="A89" s="12" t="s">
        <v>71</v>
      </c>
      <c r="B89" s="67">
        <v>0</v>
      </c>
      <c r="C89" s="67">
        <v>0</v>
      </c>
      <c r="D89" s="82">
        <f t="shared" si="12"/>
        <v>0</v>
      </c>
      <c r="E89" s="80">
        <f t="shared" si="13"/>
        <v>0</v>
      </c>
      <c r="F89" s="81">
        <f t="shared" si="14"/>
        <v>0</v>
      </c>
      <c r="G89" s="81">
        <f t="shared" si="15"/>
        <v>0</v>
      </c>
      <c r="H89" s="80">
        <f t="shared" si="16"/>
        <v>0</v>
      </c>
      <c r="I89" s="80">
        <f t="shared" si="17"/>
        <v>0</v>
      </c>
      <c r="J89" s="81">
        <f t="shared" si="18"/>
        <v>0</v>
      </c>
      <c r="K89" s="81">
        <f t="shared" si="19"/>
        <v>0</v>
      </c>
      <c r="L89" s="80">
        <f t="shared" si="20"/>
        <v>0</v>
      </c>
      <c r="M89" s="80">
        <f t="shared" si="21"/>
        <v>0</v>
      </c>
      <c r="N89" s="81">
        <f t="shared" si="22"/>
        <v>0</v>
      </c>
      <c r="O89" s="81">
        <f t="shared" si="23"/>
        <v>0</v>
      </c>
    </row>
    <row r="90" spans="1:15" ht="19.5">
      <c r="A90" s="12" t="s">
        <v>72</v>
      </c>
      <c r="B90" s="67">
        <v>0.000161</v>
      </c>
      <c r="C90" s="67">
        <v>3.8E-05</v>
      </c>
      <c r="D90" s="82">
        <f t="shared" si="12"/>
        <v>41170.329812640004</v>
      </c>
      <c r="E90" s="80">
        <f t="shared" si="13"/>
        <v>9717.22070112</v>
      </c>
      <c r="F90" s="81">
        <f t="shared" si="14"/>
        <v>40162.244041052</v>
      </c>
      <c r="G90" s="81">
        <f t="shared" si="15"/>
        <v>9479.287413416</v>
      </c>
      <c r="H90" s="80">
        <f t="shared" si="16"/>
        <v>46446.203582618</v>
      </c>
      <c r="I90" s="80">
        <f t="shared" si="17"/>
        <v>10962.457988444</v>
      </c>
      <c r="J90" s="81">
        <f t="shared" si="18"/>
        <v>43011.743802454</v>
      </c>
      <c r="K90" s="81">
        <f t="shared" si="19"/>
        <v>10151.840152132</v>
      </c>
      <c r="L90" s="80">
        <f t="shared" si="20"/>
        <v>42377.980514114</v>
      </c>
      <c r="M90" s="80">
        <f t="shared" si="21"/>
        <v>10002.256270412001</v>
      </c>
      <c r="N90" s="81">
        <f t="shared" si="22"/>
        <v>45374.937601770005</v>
      </c>
      <c r="O90" s="81">
        <f t="shared" si="23"/>
        <v>10709.612601660001</v>
      </c>
    </row>
    <row r="91" spans="1:15" ht="19.5">
      <c r="A91" s="12" t="s">
        <v>73</v>
      </c>
      <c r="B91" s="67">
        <v>0.00017999999999999998</v>
      </c>
      <c r="C91" s="67">
        <v>0</v>
      </c>
      <c r="D91" s="82">
        <f t="shared" si="12"/>
        <v>46028.9401632</v>
      </c>
      <c r="E91" s="80">
        <f t="shared" si="13"/>
        <v>0</v>
      </c>
      <c r="F91" s="81">
        <f t="shared" si="14"/>
        <v>44901.887747759996</v>
      </c>
      <c r="G91" s="81">
        <f t="shared" si="15"/>
        <v>0</v>
      </c>
      <c r="H91" s="80">
        <f t="shared" si="16"/>
        <v>51927.432576839994</v>
      </c>
      <c r="I91" s="80">
        <f t="shared" si="17"/>
        <v>0</v>
      </c>
      <c r="J91" s="81">
        <f t="shared" si="18"/>
        <v>48087.66387851999</v>
      </c>
      <c r="K91" s="81">
        <f t="shared" si="19"/>
        <v>0</v>
      </c>
      <c r="L91" s="80">
        <f t="shared" si="20"/>
        <v>47379.10864931999</v>
      </c>
      <c r="M91" s="80">
        <f t="shared" si="21"/>
        <v>0</v>
      </c>
      <c r="N91" s="81">
        <f t="shared" si="22"/>
        <v>50729.74390259999</v>
      </c>
      <c r="O91" s="81">
        <f t="shared" si="23"/>
        <v>0</v>
      </c>
    </row>
    <row r="92" spans="1:15" ht="19.5">
      <c r="A92" s="12" t="s">
        <v>74</v>
      </c>
      <c r="B92" s="67">
        <v>0</v>
      </c>
      <c r="C92" s="67">
        <v>0</v>
      </c>
      <c r="D92" s="82">
        <f t="shared" si="12"/>
        <v>0</v>
      </c>
      <c r="E92" s="80">
        <f t="shared" si="13"/>
        <v>0</v>
      </c>
      <c r="F92" s="81">
        <f t="shared" si="14"/>
        <v>0</v>
      </c>
      <c r="G92" s="81">
        <f t="shared" si="15"/>
        <v>0</v>
      </c>
      <c r="H92" s="80">
        <f t="shared" si="16"/>
        <v>0</v>
      </c>
      <c r="I92" s="80">
        <f t="shared" si="17"/>
        <v>0</v>
      </c>
      <c r="J92" s="81">
        <f t="shared" si="18"/>
        <v>0</v>
      </c>
      <c r="K92" s="81">
        <f t="shared" si="19"/>
        <v>0</v>
      </c>
      <c r="L92" s="80">
        <f t="shared" si="20"/>
        <v>0</v>
      </c>
      <c r="M92" s="80">
        <f t="shared" si="21"/>
        <v>0</v>
      </c>
      <c r="N92" s="81">
        <f t="shared" si="22"/>
        <v>0</v>
      </c>
      <c r="O92" s="81">
        <f t="shared" si="23"/>
        <v>0</v>
      </c>
    </row>
    <row r="93" spans="1:15" ht="19.5">
      <c r="A93" s="12" t="s">
        <v>75</v>
      </c>
      <c r="B93" s="67">
        <v>0</v>
      </c>
      <c r="C93" s="67">
        <v>0</v>
      </c>
      <c r="D93" s="82">
        <f t="shared" si="12"/>
        <v>0</v>
      </c>
      <c r="E93" s="80">
        <f t="shared" si="13"/>
        <v>0</v>
      </c>
      <c r="F93" s="81">
        <f t="shared" si="14"/>
        <v>0</v>
      </c>
      <c r="G93" s="81">
        <f t="shared" si="15"/>
        <v>0</v>
      </c>
      <c r="H93" s="80">
        <f t="shared" si="16"/>
        <v>0</v>
      </c>
      <c r="I93" s="80">
        <f t="shared" si="17"/>
        <v>0</v>
      </c>
      <c r="J93" s="81">
        <f t="shared" si="18"/>
        <v>0</v>
      </c>
      <c r="K93" s="81">
        <f t="shared" si="19"/>
        <v>0</v>
      </c>
      <c r="L93" s="80">
        <f t="shared" si="20"/>
        <v>0</v>
      </c>
      <c r="M93" s="80">
        <f t="shared" si="21"/>
        <v>0</v>
      </c>
      <c r="N93" s="81">
        <f t="shared" si="22"/>
        <v>0</v>
      </c>
      <c r="O93" s="81">
        <f t="shared" si="23"/>
        <v>0</v>
      </c>
    </row>
    <row r="94" spans="1:15" ht="19.5">
      <c r="A94" s="12" t="s">
        <v>172</v>
      </c>
      <c r="B94" s="67">
        <v>0.000996</v>
      </c>
      <c r="C94" s="67">
        <v>0</v>
      </c>
      <c r="D94" s="82">
        <f t="shared" si="12"/>
        <v>254693.46890304</v>
      </c>
      <c r="E94" s="80">
        <f t="shared" si="13"/>
        <v>0</v>
      </c>
      <c r="F94" s="81">
        <f t="shared" si="14"/>
        <v>248457.11220427195</v>
      </c>
      <c r="G94" s="81">
        <f t="shared" si="15"/>
        <v>0</v>
      </c>
      <c r="H94" s="80">
        <f t="shared" si="16"/>
        <v>287331.793591848</v>
      </c>
      <c r="I94" s="80">
        <f t="shared" si="17"/>
        <v>0</v>
      </c>
      <c r="J94" s="81">
        <f t="shared" si="18"/>
        <v>266085.07346114394</v>
      </c>
      <c r="K94" s="81">
        <f t="shared" si="19"/>
        <v>0</v>
      </c>
      <c r="L94" s="80">
        <f t="shared" si="20"/>
        <v>262164.401192904</v>
      </c>
      <c r="M94" s="80">
        <f t="shared" si="21"/>
        <v>0</v>
      </c>
      <c r="N94" s="81">
        <f t="shared" si="22"/>
        <v>280704.58292772</v>
      </c>
      <c r="O94" s="81">
        <f t="shared" si="23"/>
        <v>0</v>
      </c>
    </row>
    <row r="95" spans="1:15" ht="19.5">
      <c r="A95" s="12" t="s">
        <v>173</v>
      </c>
      <c r="B95" s="67">
        <v>0</v>
      </c>
      <c r="C95" s="67">
        <v>0</v>
      </c>
      <c r="D95" s="82">
        <f t="shared" si="12"/>
        <v>0</v>
      </c>
      <c r="E95" s="80">
        <f t="shared" si="13"/>
        <v>0</v>
      </c>
      <c r="F95" s="81">
        <f t="shared" si="14"/>
        <v>0</v>
      </c>
      <c r="G95" s="81">
        <f t="shared" si="15"/>
        <v>0</v>
      </c>
      <c r="H95" s="80">
        <f t="shared" si="16"/>
        <v>0</v>
      </c>
      <c r="I95" s="80">
        <f t="shared" si="17"/>
        <v>0</v>
      </c>
      <c r="J95" s="81">
        <f t="shared" si="18"/>
        <v>0</v>
      </c>
      <c r="K95" s="81">
        <f t="shared" si="19"/>
        <v>0</v>
      </c>
      <c r="L95" s="80">
        <f t="shared" si="20"/>
        <v>0</v>
      </c>
      <c r="M95" s="80">
        <f t="shared" si="21"/>
        <v>0</v>
      </c>
      <c r="N95" s="81">
        <f t="shared" si="22"/>
        <v>0</v>
      </c>
      <c r="O95" s="81">
        <f t="shared" si="23"/>
        <v>0</v>
      </c>
    </row>
    <row r="96" spans="1:15" ht="19.5">
      <c r="A96" s="12" t="s">
        <v>76</v>
      </c>
      <c r="B96" s="67">
        <v>0</v>
      </c>
      <c r="C96" s="67">
        <v>0</v>
      </c>
      <c r="D96" s="82">
        <f t="shared" si="12"/>
        <v>0</v>
      </c>
      <c r="E96" s="80">
        <f t="shared" si="13"/>
        <v>0</v>
      </c>
      <c r="F96" s="81">
        <f t="shared" si="14"/>
        <v>0</v>
      </c>
      <c r="G96" s="81">
        <f t="shared" si="15"/>
        <v>0</v>
      </c>
      <c r="H96" s="80">
        <f t="shared" si="16"/>
        <v>0</v>
      </c>
      <c r="I96" s="80">
        <f t="shared" si="17"/>
        <v>0</v>
      </c>
      <c r="J96" s="81">
        <f t="shared" si="18"/>
        <v>0</v>
      </c>
      <c r="K96" s="81">
        <f t="shared" si="19"/>
        <v>0</v>
      </c>
      <c r="L96" s="80">
        <f t="shared" si="20"/>
        <v>0</v>
      </c>
      <c r="M96" s="80">
        <f t="shared" si="21"/>
        <v>0</v>
      </c>
      <c r="N96" s="81">
        <f t="shared" si="22"/>
        <v>0</v>
      </c>
      <c r="O96" s="81">
        <f t="shared" si="23"/>
        <v>0</v>
      </c>
    </row>
    <row r="97" spans="1:15" ht="19.5">
      <c r="A97" s="12" t="s">
        <v>77</v>
      </c>
      <c r="B97" s="67">
        <v>0.000956</v>
      </c>
      <c r="C97" s="67">
        <v>8.9E-05</v>
      </c>
      <c r="D97" s="82">
        <f t="shared" si="12"/>
        <v>244464.81553344</v>
      </c>
      <c r="E97" s="80">
        <f t="shared" si="13"/>
        <v>22758.75374736</v>
      </c>
      <c r="F97" s="81">
        <f t="shared" si="14"/>
        <v>238478.914926992</v>
      </c>
      <c r="G97" s="81">
        <f t="shared" si="15"/>
        <v>22201.488941948</v>
      </c>
      <c r="H97" s="80">
        <f t="shared" si="16"/>
        <v>275792.364130328</v>
      </c>
      <c r="I97" s="80">
        <f t="shared" si="17"/>
        <v>25675.230551881996</v>
      </c>
      <c r="J97" s="81">
        <f t="shared" si="18"/>
        <v>255398.925932584</v>
      </c>
      <c r="K97" s="81">
        <f t="shared" si="19"/>
        <v>23776.678251045996</v>
      </c>
      <c r="L97" s="80">
        <f t="shared" si="20"/>
        <v>251635.710381944</v>
      </c>
      <c r="M97" s="80">
        <f t="shared" si="21"/>
        <v>23426.337054385996</v>
      </c>
      <c r="N97" s="81">
        <f t="shared" si="22"/>
        <v>269431.30650492</v>
      </c>
      <c r="O97" s="81">
        <f t="shared" si="23"/>
        <v>25083.040040729997</v>
      </c>
    </row>
    <row r="98" spans="1:15" ht="19.5">
      <c r="A98" s="12" t="s">
        <v>78</v>
      </c>
      <c r="B98" s="67">
        <v>0</v>
      </c>
      <c r="C98" s="67">
        <v>0</v>
      </c>
      <c r="D98" s="82">
        <f t="shared" si="12"/>
        <v>0</v>
      </c>
      <c r="E98" s="80">
        <f t="shared" si="13"/>
        <v>0</v>
      </c>
      <c r="F98" s="81">
        <f t="shared" si="14"/>
        <v>0</v>
      </c>
      <c r="G98" s="81">
        <f t="shared" si="15"/>
        <v>0</v>
      </c>
      <c r="H98" s="80">
        <f t="shared" si="16"/>
        <v>0</v>
      </c>
      <c r="I98" s="80">
        <f t="shared" si="17"/>
        <v>0</v>
      </c>
      <c r="J98" s="81">
        <f t="shared" si="18"/>
        <v>0</v>
      </c>
      <c r="K98" s="81">
        <f t="shared" si="19"/>
        <v>0</v>
      </c>
      <c r="L98" s="80">
        <f t="shared" si="20"/>
        <v>0</v>
      </c>
      <c r="M98" s="80">
        <f t="shared" si="21"/>
        <v>0</v>
      </c>
      <c r="N98" s="81">
        <f t="shared" si="22"/>
        <v>0</v>
      </c>
      <c r="O98" s="81">
        <f t="shared" si="23"/>
        <v>0</v>
      </c>
    </row>
    <row r="99" spans="1:15" ht="19.5">
      <c r="A99" s="21" t="s">
        <v>174</v>
      </c>
      <c r="B99" s="67">
        <v>0.00012</v>
      </c>
      <c r="C99" s="67">
        <v>0.002408</v>
      </c>
      <c r="D99" s="82">
        <f t="shared" si="12"/>
        <v>30685.9601088</v>
      </c>
      <c r="E99" s="80">
        <f t="shared" si="13"/>
        <v>615764.93284992</v>
      </c>
      <c r="F99" s="81">
        <f t="shared" si="14"/>
        <v>29934.59183184</v>
      </c>
      <c r="G99" s="81">
        <f t="shared" si="15"/>
        <v>600687.4760922559</v>
      </c>
      <c r="H99" s="80">
        <f t="shared" si="16"/>
        <v>34618.28838456</v>
      </c>
      <c r="I99" s="80">
        <f t="shared" si="17"/>
        <v>694673.6535835039</v>
      </c>
      <c r="J99" s="81">
        <f t="shared" si="18"/>
        <v>32058.44258568</v>
      </c>
      <c r="K99" s="81">
        <f t="shared" si="19"/>
        <v>643306.0812193119</v>
      </c>
      <c r="L99" s="80">
        <f t="shared" si="20"/>
        <v>31586.07243288</v>
      </c>
      <c r="M99" s="80">
        <f t="shared" si="21"/>
        <v>633827.186819792</v>
      </c>
      <c r="N99" s="81">
        <f t="shared" si="22"/>
        <v>33819.8292684</v>
      </c>
      <c r="O99" s="81">
        <f t="shared" si="23"/>
        <v>678651.24065256</v>
      </c>
    </row>
    <row r="100" spans="1:15" ht="19.5">
      <c r="A100" s="12" t="s">
        <v>79</v>
      </c>
      <c r="B100" s="67">
        <v>0.000196</v>
      </c>
      <c r="C100" s="67">
        <v>0</v>
      </c>
      <c r="D100" s="82">
        <f t="shared" si="12"/>
        <v>50120.40151104</v>
      </c>
      <c r="E100" s="80">
        <f t="shared" si="13"/>
        <v>0</v>
      </c>
      <c r="F100" s="81">
        <f t="shared" si="14"/>
        <v>48893.166658671995</v>
      </c>
      <c r="G100" s="81">
        <f t="shared" si="15"/>
        <v>0</v>
      </c>
      <c r="H100" s="80">
        <f t="shared" si="16"/>
        <v>56543.204361448</v>
      </c>
      <c r="I100" s="80">
        <f t="shared" si="17"/>
        <v>0</v>
      </c>
      <c r="J100" s="81">
        <f t="shared" si="18"/>
        <v>52362.122889943996</v>
      </c>
      <c r="K100" s="81">
        <f t="shared" si="19"/>
        <v>0</v>
      </c>
      <c r="L100" s="80">
        <f t="shared" si="20"/>
        <v>51590.584973704</v>
      </c>
      <c r="M100" s="80">
        <f t="shared" si="21"/>
        <v>0</v>
      </c>
      <c r="N100" s="81">
        <f t="shared" si="22"/>
        <v>55239.054471719995</v>
      </c>
      <c r="O100" s="81">
        <f t="shared" si="23"/>
        <v>0</v>
      </c>
    </row>
    <row r="101" spans="1:15" ht="19.5">
      <c r="A101" s="12" t="s">
        <v>80</v>
      </c>
      <c r="B101" s="67">
        <v>0</v>
      </c>
      <c r="C101" s="67">
        <v>0</v>
      </c>
      <c r="D101" s="82">
        <f t="shared" si="12"/>
        <v>0</v>
      </c>
      <c r="E101" s="80">
        <f t="shared" si="13"/>
        <v>0</v>
      </c>
      <c r="F101" s="81">
        <f t="shared" si="14"/>
        <v>0</v>
      </c>
      <c r="G101" s="81">
        <f t="shared" si="15"/>
        <v>0</v>
      </c>
      <c r="H101" s="80">
        <f t="shared" si="16"/>
        <v>0</v>
      </c>
      <c r="I101" s="80">
        <f t="shared" si="17"/>
        <v>0</v>
      </c>
      <c r="J101" s="81">
        <f t="shared" si="18"/>
        <v>0</v>
      </c>
      <c r="K101" s="81">
        <f t="shared" si="19"/>
        <v>0</v>
      </c>
      <c r="L101" s="80">
        <f t="shared" si="20"/>
        <v>0</v>
      </c>
      <c r="M101" s="80">
        <f t="shared" si="21"/>
        <v>0</v>
      </c>
      <c r="N101" s="81">
        <f t="shared" si="22"/>
        <v>0</v>
      </c>
      <c r="O101" s="81">
        <f t="shared" si="23"/>
        <v>0</v>
      </c>
    </row>
    <row r="102" spans="1:15" ht="19.5">
      <c r="A102" s="12" t="s">
        <v>81</v>
      </c>
      <c r="B102" s="67">
        <v>0</v>
      </c>
      <c r="C102" s="67">
        <v>0</v>
      </c>
      <c r="D102" s="82">
        <f t="shared" si="12"/>
        <v>0</v>
      </c>
      <c r="E102" s="80">
        <f t="shared" si="13"/>
        <v>0</v>
      </c>
      <c r="F102" s="81">
        <f t="shared" si="14"/>
        <v>0</v>
      </c>
      <c r="G102" s="81">
        <f t="shared" si="15"/>
        <v>0</v>
      </c>
      <c r="H102" s="80">
        <f t="shared" si="16"/>
        <v>0</v>
      </c>
      <c r="I102" s="80">
        <f t="shared" si="17"/>
        <v>0</v>
      </c>
      <c r="J102" s="81">
        <f t="shared" si="18"/>
        <v>0</v>
      </c>
      <c r="K102" s="81">
        <f t="shared" si="19"/>
        <v>0</v>
      </c>
      <c r="L102" s="80">
        <f t="shared" si="20"/>
        <v>0</v>
      </c>
      <c r="M102" s="80">
        <f t="shared" si="21"/>
        <v>0</v>
      </c>
      <c r="N102" s="81">
        <f t="shared" si="22"/>
        <v>0</v>
      </c>
      <c r="O102" s="81">
        <f t="shared" si="23"/>
        <v>0</v>
      </c>
    </row>
    <row r="103" spans="1:15" ht="19.5">
      <c r="A103" s="12" t="s">
        <v>175</v>
      </c>
      <c r="B103" s="67">
        <v>0</v>
      </c>
      <c r="C103" s="67">
        <v>0</v>
      </c>
      <c r="D103" s="82">
        <f t="shared" si="12"/>
        <v>0</v>
      </c>
      <c r="E103" s="80">
        <f t="shared" si="13"/>
        <v>0</v>
      </c>
      <c r="F103" s="81">
        <f t="shared" si="14"/>
        <v>0</v>
      </c>
      <c r="G103" s="81">
        <f t="shared" si="15"/>
        <v>0</v>
      </c>
      <c r="H103" s="80">
        <f t="shared" si="16"/>
        <v>0</v>
      </c>
      <c r="I103" s="80">
        <f t="shared" si="17"/>
        <v>0</v>
      </c>
      <c r="J103" s="81">
        <f t="shared" si="18"/>
        <v>0</v>
      </c>
      <c r="K103" s="81">
        <f t="shared" si="19"/>
        <v>0</v>
      </c>
      <c r="L103" s="80">
        <f t="shared" si="20"/>
        <v>0</v>
      </c>
      <c r="M103" s="80">
        <f t="shared" si="21"/>
        <v>0</v>
      </c>
      <c r="N103" s="81">
        <f t="shared" si="22"/>
        <v>0</v>
      </c>
      <c r="O103" s="81">
        <f t="shared" si="23"/>
        <v>0</v>
      </c>
    </row>
    <row r="104" spans="1:15" ht="19.5">
      <c r="A104" s="12" t="s">
        <v>176</v>
      </c>
      <c r="B104" s="67">
        <v>0</v>
      </c>
      <c r="C104" s="67">
        <v>0</v>
      </c>
      <c r="D104" s="82">
        <f t="shared" si="12"/>
        <v>0</v>
      </c>
      <c r="E104" s="80">
        <f t="shared" si="13"/>
        <v>0</v>
      </c>
      <c r="F104" s="81">
        <f t="shared" si="14"/>
        <v>0</v>
      </c>
      <c r="G104" s="81">
        <f t="shared" si="15"/>
        <v>0</v>
      </c>
      <c r="H104" s="80">
        <f t="shared" si="16"/>
        <v>0</v>
      </c>
      <c r="I104" s="80">
        <f t="shared" si="17"/>
        <v>0</v>
      </c>
      <c r="J104" s="81">
        <f t="shared" si="18"/>
        <v>0</v>
      </c>
      <c r="K104" s="81">
        <f t="shared" si="19"/>
        <v>0</v>
      </c>
      <c r="L104" s="80">
        <f t="shared" si="20"/>
        <v>0</v>
      </c>
      <c r="M104" s="80">
        <f t="shared" si="21"/>
        <v>0</v>
      </c>
      <c r="N104" s="81">
        <f t="shared" si="22"/>
        <v>0</v>
      </c>
      <c r="O104" s="81">
        <f t="shared" si="23"/>
        <v>0</v>
      </c>
    </row>
    <row r="105" spans="1:15" ht="19.5">
      <c r="A105" s="12" t="s">
        <v>82</v>
      </c>
      <c r="B105" s="67">
        <v>0</v>
      </c>
      <c r="C105" s="67">
        <v>4E-05</v>
      </c>
      <c r="D105" s="82">
        <f t="shared" si="12"/>
        <v>0</v>
      </c>
      <c r="E105" s="80">
        <f t="shared" si="13"/>
        <v>10228.6533696</v>
      </c>
      <c r="F105" s="81">
        <f t="shared" si="14"/>
        <v>0</v>
      </c>
      <c r="G105" s="81">
        <f t="shared" si="15"/>
        <v>9978.19727728</v>
      </c>
      <c r="H105" s="80">
        <f t="shared" si="16"/>
        <v>0</v>
      </c>
      <c r="I105" s="80">
        <f t="shared" si="17"/>
        <v>11539.42946152</v>
      </c>
      <c r="J105" s="81">
        <f t="shared" si="18"/>
        <v>0</v>
      </c>
      <c r="K105" s="81">
        <f t="shared" si="19"/>
        <v>10686.14752856</v>
      </c>
      <c r="L105" s="80">
        <f t="shared" si="20"/>
        <v>0</v>
      </c>
      <c r="M105" s="80">
        <f t="shared" si="21"/>
        <v>10528.69081096</v>
      </c>
      <c r="N105" s="81">
        <f t="shared" si="22"/>
        <v>0</v>
      </c>
      <c r="O105" s="81">
        <f t="shared" si="23"/>
        <v>11273.276422800001</v>
      </c>
    </row>
    <row r="106" spans="1:15" ht="19.5">
      <c r="A106" s="12" t="s">
        <v>83</v>
      </c>
      <c r="B106" s="67">
        <v>0</v>
      </c>
      <c r="C106" s="67">
        <v>0</v>
      </c>
      <c r="D106" s="82">
        <f t="shared" si="12"/>
        <v>0</v>
      </c>
      <c r="E106" s="80">
        <f t="shared" si="13"/>
        <v>0</v>
      </c>
      <c r="F106" s="81">
        <f t="shared" si="14"/>
        <v>0</v>
      </c>
      <c r="G106" s="81">
        <f t="shared" si="15"/>
        <v>0</v>
      </c>
      <c r="H106" s="80">
        <f t="shared" si="16"/>
        <v>0</v>
      </c>
      <c r="I106" s="80">
        <f t="shared" si="17"/>
        <v>0</v>
      </c>
      <c r="J106" s="81">
        <f t="shared" si="18"/>
        <v>0</v>
      </c>
      <c r="K106" s="81">
        <f t="shared" si="19"/>
        <v>0</v>
      </c>
      <c r="L106" s="80">
        <f t="shared" si="20"/>
        <v>0</v>
      </c>
      <c r="M106" s="80">
        <f t="shared" si="21"/>
        <v>0</v>
      </c>
      <c r="N106" s="81">
        <f t="shared" si="22"/>
        <v>0</v>
      </c>
      <c r="O106" s="81">
        <f t="shared" si="23"/>
        <v>0</v>
      </c>
    </row>
    <row r="107" spans="1:15" ht="19.5">
      <c r="A107" s="12" t="s">
        <v>84</v>
      </c>
      <c r="B107" s="67">
        <v>0</v>
      </c>
      <c r="C107" s="67">
        <v>5.4000000000000005E-05</v>
      </c>
      <c r="D107" s="82">
        <f t="shared" si="12"/>
        <v>0</v>
      </c>
      <c r="E107" s="80">
        <f t="shared" si="13"/>
        <v>13808.682048960001</v>
      </c>
      <c r="F107" s="81">
        <f t="shared" si="14"/>
        <v>0</v>
      </c>
      <c r="G107" s="81">
        <f t="shared" si="15"/>
        <v>13470.566324328</v>
      </c>
      <c r="H107" s="80">
        <f t="shared" si="16"/>
        <v>0</v>
      </c>
      <c r="I107" s="80">
        <f t="shared" si="17"/>
        <v>15578.229773052</v>
      </c>
      <c r="J107" s="81">
        <f t="shared" si="18"/>
        <v>0</v>
      </c>
      <c r="K107" s="81">
        <f t="shared" si="19"/>
        <v>14426.299163556001</v>
      </c>
      <c r="L107" s="80">
        <f t="shared" si="20"/>
        <v>0</v>
      </c>
      <c r="M107" s="80">
        <f t="shared" si="21"/>
        <v>14213.732594796</v>
      </c>
      <c r="N107" s="81">
        <f t="shared" si="22"/>
        <v>0</v>
      </c>
      <c r="O107" s="81">
        <f t="shared" si="23"/>
        <v>15218.92317078</v>
      </c>
    </row>
    <row r="108" spans="1:15" ht="19.5">
      <c r="A108" s="12" t="s">
        <v>85</v>
      </c>
      <c r="B108" s="67">
        <v>0</v>
      </c>
      <c r="C108" s="67">
        <v>0</v>
      </c>
      <c r="D108" s="82">
        <f t="shared" si="12"/>
        <v>0</v>
      </c>
      <c r="E108" s="80">
        <f t="shared" si="13"/>
        <v>0</v>
      </c>
      <c r="F108" s="81">
        <f t="shared" si="14"/>
        <v>0</v>
      </c>
      <c r="G108" s="81">
        <f t="shared" si="15"/>
        <v>0</v>
      </c>
      <c r="H108" s="80">
        <f t="shared" si="16"/>
        <v>0</v>
      </c>
      <c r="I108" s="80">
        <f t="shared" si="17"/>
        <v>0</v>
      </c>
      <c r="J108" s="81">
        <f t="shared" si="18"/>
        <v>0</v>
      </c>
      <c r="K108" s="81">
        <f t="shared" si="19"/>
        <v>0</v>
      </c>
      <c r="L108" s="80">
        <f t="shared" si="20"/>
        <v>0</v>
      </c>
      <c r="M108" s="80">
        <f t="shared" si="21"/>
        <v>0</v>
      </c>
      <c r="N108" s="81">
        <f t="shared" si="22"/>
        <v>0</v>
      </c>
      <c r="O108" s="81">
        <f t="shared" si="23"/>
        <v>0</v>
      </c>
    </row>
    <row r="109" spans="1:15" ht="19.5">
      <c r="A109" s="12" t="s">
        <v>177</v>
      </c>
      <c r="B109" s="67">
        <v>0</v>
      </c>
      <c r="C109" s="67">
        <v>0</v>
      </c>
      <c r="D109" s="82">
        <f t="shared" si="12"/>
        <v>0</v>
      </c>
      <c r="E109" s="80">
        <f t="shared" si="13"/>
        <v>0</v>
      </c>
      <c r="F109" s="81">
        <f t="shared" si="14"/>
        <v>0</v>
      </c>
      <c r="G109" s="81">
        <f t="shared" si="15"/>
        <v>0</v>
      </c>
      <c r="H109" s="80">
        <f t="shared" si="16"/>
        <v>0</v>
      </c>
      <c r="I109" s="80">
        <f t="shared" si="17"/>
        <v>0</v>
      </c>
      <c r="J109" s="81">
        <f t="shared" si="18"/>
        <v>0</v>
      </c>
      <c r="K109" s="81">
        <f t="shared" si="19"/>
        <v>0</v>
      </c>
      <c r="L109" s="80">
        <f t="shared" si="20"/>
        <v>0</v>
      </c>
      <c r="M109" s="80">
        <f t="shared" si="21"/>
        <v>0</v>
      </c>
      <c r="N109" s="81">
        <f t="shared" si="22"/>
        <v>0</v>
      </c>
      <c r="O109" s="81">
        <f t="shared" si="23"/>
        <v>0</v>
      </c>
    </row>
    <row r="110" spans="1:15" ht="19.5">
      <c r="A110" s="12" t="s">
        <v>86</v>
      </c>
      <c r="B110" s="67">
        <v>0.00031099999999999997</v>
      </c>
      <c r="C110" s="67">
        <v>1.1000000000000001E-05</v>
      </c>
      <c r="D110" s="82">
        <f t="shared" si="12"/>
        <v>79527.77994863999</v>
      </c>
      <c r="E110" s="80">
        <f t="shared" si="13"/>
        <v>2812.8796766400005</v>
      </c>
      <c r="F110" s="81">
        <f t="shared" si="14"/>
        <v>77580.48383085198</v>
      </c>
      <c r="G110" s="81">
        <f t="shared" si="15"/>
        <v>2744.0042512520004</v>
      </c>
      <c r="H110" s="80">
        <f t="shared" si="16"/>
        <v>89719.06406331799</v>
      </c>
      <c r="I110" s="80">
        <f t="shared" si="17"/>
        <v>3173.3431019180002</v>
      </c>
      <c r="J110" s="81">
        <f t="shared" si="18"/>
        <v>83084.797034554</v>
      </c>
      <c r="K110" s="81">
        <f t="shared" si="19"/>
        <v>2938.690570354</v>
      </c>
      <c r="L110" s="80">
        <f t="shared" si="20"/>
        <v>81860.571055214</v>
      </c>
      <c r="M110" s="80">
        <f t="shared" si="21"/>
        <v>2895.389973014</v>
      </c>
      <c r="N110" s="81">
        <f t="shared" si="22"/>
        <v>87649.72418727</v>
      </c>
      <c r="O110" s="81">
        <f t="shared" si="23"/>
        <v>3100.15101627</v>
      </c>
    </row>
    <row r="111" spans="1:15" ht="19.5">
      <c r="A111" s="12" t="s">
        <v>87</v>
      </c>
      <c r="B111" s="67">
        <v>3.9E-05</v>
      </c>
      <c r="C111" s="67">
        <v>1.5E-05</v>
      </c>
      <c r="D111" s="82">
        <f t="shared" si="12"/>
        <v>9972.93703536</v>
      </c>
      <c r="E111" s="80">
        <f t="shared" si="13"/>
        <v>3835.7450136</v>
      </c>
      <c r="F111" s="81">
        <f t="shared" si="14"/>
        <v>9728.742345347999</v>
      </c>
      <c r="G111" s="81">
        <f t="shared" si="15"/>
        <v>3741.82397898</v>
      </c>
      <c r="H111" s="80">
        <f t="shared" si="16"/>
        <v>11250.943724981998</v>
      </c>
      <c r="I111" s="80">
        <f t="shared" si="17"/>
        <v>4327.28604807</v>
      </c>
      <c r="J111" s="81">
        <f t="shared" si="18"/>
        <v>10418.993840346</v>
      </c>
      <c r="K111" s="81">
        <f t="shared" si="19"/>
        <v>4007.30532321</v>
      </c>
      <c r="L111" s="80">
        <f t="shared" si="20"/>
        <v>10265.473540686</v>
      </c>
      <c r="M111" s="80">
        <f t="shared" si="21"/>
        <v>3948.25905411</v>
      </c>
      <c r="N111" s="81">
        <f t="shared" si="22"/>
        <v>10991.44451223</v>
      </c>
      <c r="O111" s="81">
        <f t="shared" si="23"/>
        <v>4227.47865855</v>
      </c>
    </row>
    <row r="112" spans="1:15" ht="19.5">
      <c r="A112" s="12" t="s">
        <v>88</v>
      </c>
      <c r="B112" s="67">
        <v>0.000776</v>
      </c>
      <c r="C112" s="67">
        <v>0</v>
      </c>
      <c r="D112" s="82">
        <f t="shared" si="12"/>
        <v>198435.87537024</v>
      </c>
      <c r="E112" s="80">
        <f t="shared" si="13"/>
        <v>0</v>
      </c>
      <c r="F112" s="81">
        <f t="shared" si="14"/>
        <v>193577.02717923198</v>
      </c>
      <c r="G112" s="81">
        <f t="shared" si="15"/>
        <v>0</v>
      </c>
      <c r="H112" s="80">
        <f t="shared" si="16"/>
        <v>223864.931553488</v>
      </c>
      <c r="I112" s="80">
        <f t="shared" si="17"/>
        <v>0</v>
      </c>
      <c r="J112" s="81">
        <f t="shared" si="18"/>
        <v>207311.262054064</v>
      </c>
      <c r="K112" s="81">
        <f t="shared" si="19"/>
        <v>0</v>
      </c>
      <c r="L112" s="80">
        <f t="shared" si="20"/>
        <v>204256.601732624</v>
      </c>
      <c r="M112" s="80">
        <f t="shared" si="21"/>
        <v>0</v>
      </c>
      <c r="N112" s="81">
        <f t="shared" si="22"/>
        <v>218701.56260232</v>
      </c>
      <c r="O112" s="81">
        <f t="shared" si="23"/>
        <v>0</v>
      </c>
    </row>
    <row r="113" spans="1:15" ht="19.5">
      <c r="A113" s="12" t="s">
        <v>89</v>
      </c>
      <c r="B113" s="67">
        <v>3.1E-05</v>
      </c>
      <c r="C113" s="67">
        <v>0.000137</v>
      </c>
      <c r="D113" s="82">
        <f t="shared" si="12"/>
        <v>7927.20636144</v>
      </c>
      <c r="E113" s="80">
        <f t="shared" si="13"/>
        <v>35033.13779088</v>
      </c>
      <c r="F113" s="81">
        <f t="shared" si="14"/>
        <v>7733.102889891999</v>
      </c>
      <c r="G113" s="81">
        <f t="shared" si="15"/>
        <v>34175.325674684</v>
      </c>
      <c r="H113" s="80">
        <f t="shared" si="16"/>
        <v>8943.057832678</v>
      </c>
      <c r="I113" s="80">
        <f t="shared" si="17"/>
        <v>39522.545905706</v>
      </c>
      <c r="J113" s="81">
        <f t="shared" si="18"/>
        <v>8281.764334634</v>
      </c>
      <c r="K113" s="81">
        <f t="shared" si="19"/>
        <v>36600.055285318</v>
      </c>
      <c r="L113" s="80">
        <f t="shared" si="20"/>
        <v>8159.735378494</v>
      </c>
      <c r="M113" s="80">
        <f t="shared" si="21"/>
        <v>36060.766027538</v>
      </c>
      <c r="N113" s="81">
        <f t="shared" si="22"/>
        <v>8736.78922767</v>
      </c>
      <c r="O113" s="81">
        <f t="shared" si="23"/>
        <v>38610.97174809</v>
      </c>
    </row>
    <row r="114" spans="1:15" ht="19.5">
      <c r="A114" s="12" t="s">
        <v>90</v>
      </c>
      <c r="B114" s="67">
        <v>0</v>
      </c>
      <c r="C114" s="67">
        <v>0</v>
      </c>
      <c r="D114" s="82">
        <f t="shared" si="12"/>
        <v>0</v>
      </c>
      <c r="E114" s="80">
        <f t="shared" si="13"/>
        <v>0</v>
      </c>
      <c r="F114" s="81">
        <f t="shared" si="14"/>
        <v>0</v>
      </c>
      <c r="G114" s="81">
        <f t="shared" si="15"/>
        <v>0</v>
      </c>
      <c r="H114" s="80">
        <f t="shared" si="16"/>
        <v>0</v>
      </c>
      <c r="I114" s="80">
        <f t="shared" si="17"/>
        <v>0</v>
      </c>
      <c r="J114" s="81">
        <f t="shared" si="18"/>
        <v>0</v>
      </c>
      <c r="K114" s="81">
        <f t="shared" si="19"/>
        <v>0</v>
      </c>
      <c r="L114" s="80">
        <f t="shared" si="20"/>
        <v>0</v>
      </c>
      <c r="M114" s="80">
        <f t="shared" si="21"/>
        <v>0</v>
      </c>
      <c r="N114" s="81">
        <f t="shared" si="22"/>
        <v>0</v>
      </c>
      <c r="O114" s="81">
        <f t="shared" si="23"/>
        <v>0</v>
      </c>
    </row>
    <row r="115" spans="1:15" ht="19.5">
      <c r="A115" s="12" t="s">
        <v>91</v>
      </c>
      <c r="B115" s="67">
        <v>4.7000000000000004E-05</v>
      </c>
      <c r="C115" s="67">
        <v>0</v>
      </c>
      <c r="D115" s="82">
        <f t="shared" si="12"/>
        <v>12018.667709280002</v>
      </c>
      <c r="E115" s="80">
        <f t="shared" si="13"/>
        <v>0</v>
      </c>
      <c r="F115" s="81">
        <f t="shared" si="14"/>
        <v>11724.381800804</v>
      </c>
      <c r="G115" s="81">
        <f t="shared" si="15"/>
        <v>0</v>
      </c>
      <c r="H115" s="80">
        <f t="shared" si="16"/>
        <v>13558.829617286001</v>
      </c>
      <c r="I115" s="80">
        <f t="shared" si="17"/>
        <v>0</v>
      </c>
      <c r="J115" s="81">
        <f t="shared" si="18"/>
        <v>12556.223346058001</v>
      </c>
      <c r="K115" s="81">
        <f t="shared" si="19"/>
        <v>0</v>
      </c>
      <c r="L115" s="80">
        <f t="shared" si="20"/>
        <v>12371.211702878001</v>
      </c>
      <c r="M115" s="80">
        <f t="shared" si="21"/>
        <v>0</v>
      </c>
      <c r="N115" s="81">
        <f t="shared" si="22"/>
        <v>13246.09979679</v>
      </c>
      <c r="O115" s="81">
        <f t="shared" si="23"/>
        <v>0</v>
      </c>
    </row>
    <row r="116" spans="1:15" ht="19.5">
      <c r="A116" s="12" t="s">
        <v>92</v>
      </c>
      <c r="B116" s="67">
        <v>0</v>
      </c>
      <c r="C116" s="67">
        <v>0</v>
      </c>
      <c r="D116" s="82">
        <f t="shared" si="12"/>
        <v>0</v>
      </c>
      <c r="E116" s="80">
        <f t="shared" si="13"/>
        <v>0</v>
      </c>
      <c r="F116" s="81">
        <f t="shared" si="14"/>
        <v>0</v>
      </c>
      <c r="G116" s="81">
        <f t="shared" si="15"/>
        <v>0</v>
      </c>
      <c r="H116" s="80">
        <f t="shared" si="16"/>
        <v>0</v>
      </c>
      <c r="I116" s="80">
        <f t="shared" si="17"/>
        <v>0</v>
      </c>
      <c r="J116" s="81">
        <f t="shared" si="18"/>
        <v>0</v>
      </c>
      <c r="K116" s="81">
        <f t="shared" si="19"/>
        <v>0</v>
      </c>
      <c r="L116" s="80">
        <f t="shared" si="20"/>
        <v>0</v>
      </c>
      <c r="M116" s="80">
        <f t="shared" si="21"/>
        <v>0</v>
      </c>
      <c r="N116" s="81">
        <f t="shared" si="22"/>
        <v>0</v>
      </c>
      <c r="O116" s="81">
        <f t="shared" si="23"/>
        <v>0</v>
      </c>
    </row>
    <row r="117" spans="1:15" ht="19.5">
      <c r="A117" s="12" t="s">
        <v>93</v>
      </c>
      <c r="B117" s="67">
        <v>0</v>
      </c>
      <c r="C117" s="67">
        <v>0</v>
      </c>
      <c r="D117" s="82">
        <f t="shared" si="12"/>
        <v>0</v>
      </c>
      <c r="E117" s="80">
        <f t="shared" si="13"/>
        <v>0</v>
      </c>
      <c r="F117" s="81">
        <f t="shared" si="14"/>
        <v>0</v>
      </c>
      <c r="G117" s="81">
        <f t="shared" si="15"/>
        <v>0</v>
      </c>
      <c r="H117" s="80">
        <f t="shared" si="16"/>
        <v>0</v>
      </c>
      <c r="I117" s="80">
        <f t="shared" si="17"/>
        <v>0</v>
      </c>
      <c r="J117" s="81">
        <f t="shared" si="18"/>
        <v>0</v>
      </c>
      <c r="K117" s="81">
        <f t="shared" si="19"/>
        <v>0</v>
      </c>
      <c r="L117" s="80">
        <f t="shared" si="20"/>
        <v>0</v>
      </c>
      <c r="M117" s="80">
        <f t="shared" si="21"/>
        <v>0</v>
      </c>
      <c r="N117" s="81">
        <f t="shared" si="22"/>
        <v>0</v>
      </c>
      <c r="O117" s="81">
        <f t="shared" si="23"/>
        <v>0</v>
      </c>
    </row>
    <row r="118" spans="1:15" ht="19.5">
      <c r="A118" s="12" t="s">
        <v>94</v>
      </c>
      <c r="B118" s="67">
        <v>1.1999999999999999E-05</v>
      </c>
      <c r="C118" s="67">
        <v>0</v>
      </c>
      <c r="D118" s="82">
        <f t="shared" si="12"/>
        <v>3068.5960108799995</v>
      </c>
      <c r="E118" s="80">
        <f t="shared" si="13"/>
        <v>0</v>
      </c>
      <c r="F118" s="81">
        <f t="shared" si="14"/>
        <v>2993.4591831839994</v>
      </c>
      <c r="G118" s="81">
        <f t="shared" si="15"/>
        <v>0</v>
      </c>
      <c r="H118" s="80">
        <f t="shared" si="16"/>
        <v>3461.8288384559996</v>
      </c>
      <c r="I118" s="80">
        <f t="shared" si="17"/>
        <v>0</v>
      </c>
      <c r="J118" s="81">
        <f t="shared" si="18"/>
        <v>3205.8442585679995</v>
      </c>
      <c r="K118" s="81">
        <f t="shared" si="19"/>
        <v>0</v>
      </c>
      <c r="L118" s="80">
        <f t="shared" si="20"/>
        <v>3158.6072432879996</v>
      </c>
      <c r="M118" s="80">
        <f t="shared" si="21"/>
        <v>0</v>
      </c>
      <c r="N118" s="81">
        <f t="shared" si="22"/>
        <v>3381.9829268399994</v>
      </c>
      <c r="O118" s="81">
        <f t="shared" si="23"/>
        <v>0</v>
      </c>
    </row>
    <row r="119" spans="1:15" ht="19.5">
      <c r="A119" s="12" t="s">
        <v>95</v>
      </c>
      <c r="B119" s="67">
        <v>0</v>
      </c>
      <c r="C119" s="67">
        <v>0</v>
      </c>
      <c r="D119" s="82">
        <f t="shared" si="12"/>
        <v>0</v>
      </c>
      <c r="E119" s="80">
        <f t="shared" si="13"/>
        <v>0</v>
      </c>
      <c r="F119" s="81">
        <f t="shared" si="14"/>
        <v>0</v>
      </c>
      <c r="G119" s="81">
        <f t="shared" si="15"/>
        <v>0</v>
      </c>
      <c r="H119" s="80">
        <f t="shared" si="16"/>
        <v>0</v>
      </c>
      <c r="I119" s="80">
        <f t="shared" si="17"/>
        <v>0</v>
      </c>
      <c r="J119" s="81">
        <f t="shared" si="18"/>
        <v>0</v>
      </c>
      <c r="K119" s="81">
        <f t="shared" si="19"/>
        <v>0</v>
      </c>
      <c r="L119" s="80">
        <f t="shared" si="20"/>
        <v>0</v>
      </c>
      <c r="M119" s="80">
        <f t="shared" si="21"/>
        <v>0</v>
      </c>
      <c r="N119" s="81">
        <f t="shared" si="22"/>
        <v>0</v>
      </c>
      <c r="O119" s="81">
        <f t="shared" si="23"/>
        <v>0</v>
      </c>
    </row>
    <row r="120" spans="1:15" ht="19.5">
      <c r="A120" s="12" t="s">
        <v>178</v>
      </c>
      <c r="B120" s="67">
        <v>9.7E-05</v>
      </c>
      <c r="C120" s="67">
        <v>0</v>
      </c>
      <c r="D120" s="82">
        <f t="shared" si="12"/>
        <v>24804.48442128</v>
      </c>
      <c r="E120" s="80">
        <f t="shared" si="13"/>
        <v>0</v>
      </c>
      <c r="F120" s="81">
        <f t="shared" si="14"/>
        <v>24197.128397403998</v>
      </c>
      <c r="G120" s="81">
        <f t="shared" si="15"/>
        <v>0</v>
      </c>
      <c r="H120" s="80">
        <f t="shared" si="16"/>
        <v>27983.116444186</v>
      </c>
      <c r="I120" s="80">
        <f t="shared" si="17"/>
        <v>0</v>
      </c>
      <c r="J120" s="81">
        <f t="shared" si="18"/>
        <v>25913.907756758</v>
      </c>
      <c r="K120" s="81">
        <f t="shared" si="19"/>
        <v>0</v>
      </c>
      <c r="L120" s="80">
        <f t="shared" si="20"/>
        <v>25532.075216578</v>
      </c>
      <c r="M120" s="80">
        <f t="shared" si="21"/>
        <v>0</v>
      </c>
      <c r="N120" s="81">
        <f t="shared" si="22"/>
        <v>27337.69532529</v>
      </c>
      <c r="O120" s="81">
        <f t="shared" si="23"/>
        <v>0</v>
      </c>
    </row>
    <row r="121" spans="1:15" ht="19.5">
      <c r="A121" s="12" t="s">
        <v>96</v>
      </c>
      <c r="B121" s="67">
        <v>0.00016</v>
      </c>
      <c r="C121" s="67">
        <v>0.000212</v>
      </c>
      <c r="D121" s="82">
        <f t="shared" si="12"/>
        <v>40914.6134784</v>
      </c>
      <c r="E121" s="80">
        <f t="shared" si="13"/>
        <v>54211.862858880006</v>
      </c>
      <c r="F121" s="81">
        <f t="shared" si="14"/>
        <v>39912.78910912</v>
      </c>
      <c r="G121" s="81">
        <f t="shared" si="15"/>
        <v>52884.44556958399</v>
      </c>
      <c r="H121" s="80">
        <f t="shared" si="16"/>
        <v>46157.71784608</v>
      </c>
      <c r="I121" s="80">
        <f t="shared" si="17"/>
        <v>61158.976146056</v>
      </c>
      <c r="J121" s="81">
        <f t="shared" si="18"/>
        <v>42744.59011424</v>
      </c>
      <c r="K121" s="81">
        <f t="shared" si="19"/>
        <v>56636.581901368</v>
      </c>
      <c r="L121" s="80">
        <f t="shared" si="20"/>
        <v>42114.76324384</v>
      </c>
      <c r="M121" s="80">
        <f t="shared" si="21"/>
        <v>55802.061298087996</v>
      </c>
      <c r="N121" s="81">
        <f t="shared" si="22"/>
        <v>45093.105691200006</v>
      </c>
      <c r="O121" s="81">
        <f t="shared" si="23"/>
        <v>59748.36504084</v>
      </c>
    </row>
    <row r="122" spans="1:15" ht="19.5">
      <c r="A122" s="12" t="s">
        <v>179</v>
      </c>
      <c r="B122" s="67">
        <v>0</v>
      </c>
      <c r="C122" s="67">
        <v>0</v>
      </c>
      <c r="D122" s="82">
        <f t="shared" si="12"/>
        <v>0</v>
      </c>
      <c r="E122" s="80">
        <f t="shared" si="13"/>
        <v>0</v>
      </c>
      <c r="F122" s="81">
        <f t="shared" si="14"/>
        <v>0</v>
      </c>
      <c r="G122" s="81">
        <f t="shared" si="15"/>
        <v>0</v>
      </c>
      <c r="H122" s="80">
        <f t="shared" si="16"/>
        <v>0</v>
      </c>
      <c r="I122" s="80">
        <f t="shared" si="17"/>
        <v>0</v>
      </c>
      <c r="J122" s="81">
        <f t="shared" si="18"/>
        <v>0</v>
      </c>
      <c r="K122" s="81">
        <f t="shared" si="19"/>
        <v>0</v>
      </c>
      <c r="L122" s="80">
        <f t="shared" si="20"/>
        <v>0</v>
      </c>
      <c r="M122" s="80">
        <f t="shared" si="21"/>
        <v>0</v>
      </c>
      <c r="N122" s="81">
        <f t="shared" si="22"/>
        <v>0</v>
      </c>
      <c r="O122" s="81">
        <f t="shared" si="23"/>
        <v>0</v>
      </c>
    </row>
    <row r="123" spans="1:15" ht="19.5">
      <c r="A123" s="12" t="s">
        <v>97</v>
      </c>
      <c r="B123" s="67">
        <v>3.1E-05</v>
      </c>
      <c r="C123" s="67">
        <v>0.00035299999999999996</v>
      </c>
      <c r="D123" s="82">
        <f t="shared" si="12"/>
        <v>7927.20636144</v>
      </c>
      <c r="E123" s="80">
        <f t="shared" si="13"/>
        <v>90267.86598671999</v>
      </c>
      <c r="F123" s="81">
        <f t="shared" si="14"/>
        <v>7733.102889891999</v>
      </c>
      <c r="G123" s="81">
        <f t="shared" si="15"/>
        <v>88057.59097199599</v>
      </c>
      <c r="H123" s="80">
        <f t="shared" si="16"/>
        <v>8943.057832678</v>
      </c>
      <c r="I123" s="80">
        <f t="shared" si="17"/>
        <v>101835.46499791398</v>
      </c>
      <c r="J123" s="81">
        <f t="shared" si="18"/>
        <v>8281.764334634</v>
      </c>
      <c r="K123" s="81">
        <f t="shared" si="19"/>
        <v>94305.25193954198</v>
      </c>
      <c r="L123" s="80">
        <f t="shared" si="20"/>
        <v>8159.735378494</v>
      </c>
      <c r="M123" s="80">
        <f t="shared" si="21"/>
        <v>92915.69640672198</v>
      </c>
      <c r="N123" s="81">
        <f t="shared" si="22"/>
        <v>8736.78922767</v>
      </c>
      <c r="O123" s="81">
        <f t="shared" si="23"/>
        <v>99486.66443120998</v>
      </c>
    </row>
    <row r="124" spans="1:15" ht="19.5">
      <c r="A124" s="12" t="s">
        <v>180</v>
      </c>
      <c r="B124" s="67">
        <v>0</v>
      </c>
      <c r="C124" s="67">
        <v>0</v>
      </c>
      <c r="D124" s="82">
        <f t="shared" si="12"/>
        <v>0</v>
      </c>
      <c r="E124" s="80">
        <f t="shared" si="13"/>
        <v>0</v>
      </c>
      <c r="F124" s="81">
        <f t="shared" si="14"/>
        <v>0</v>
      </c>
      <c r="G124" s="81">
        <f t="shared" si="15"/>
        <v>0</v>
      </c>
      <c r="H124" s="80">
        <f t="shared" si="16"/>
        <v>0</v>
      </c>
      <c r="I124" s="80">
        <f t="shared" si="17"/>
        <v>0</v>
      </c>
      <c r="J124" s="81">
        <f t="shared" si="18"/>
        <v>0</v>
      </c>
      <c r="K124" s="81">
        <f t="shared" si="19"/>
        <v>0</v>
      </c>
      <c r="L124" s="80">
        <f t="shared" si="20"/>
        <v>0</v>
      </c>
      <c r="M124" s="80">
        <f t="shared" si="21"/>
        <v>0</v>
      </c>
      <c r="N124" s="81">
        <f t="shared" si="22"/>
        <v>0</v>
      </c>
      <c r="O124" s="81">
        <f t="shared" si="23"/>
        <v>0</v>
      </c>
    </row>
    <row r="125" spans="1:15" ht="19.5">
      <c r="A125" s="12" t="s">
        <v>181</v>
      </c>
      <c r="B125" s="67">
        <v>0</v>
      </c>
      <c r="C125" s="67">
        <v>0</v>
      </c>
      <c r="D125" s="82">
        <f t="shared" si="12"/>
        <v>0</v>
      </c>
      <c r="E125" s="80">
        <f t="shared" si="13"/>
        <v>0</v>
      </c>
      <c r="F125" s="81">
        <f t="shared" si="14"/>
        <v>0</v>
      </c>
      <c r="G125" s="81">
        <f t="shared" si="15"/>
        <v>0</v>
      </c>
      <c r="H125" s="80">
        <f t="shared" si="16"/>
        <v>0</v>
      </c>
      <c r="I125" s="80">
        <f t="shared" si="17"/>
        <v>0</v>
      </c>
      <c r="J125" s="81">
        <f t="shared" si="18"/>
        <v>0</v>
      </c>
      <c r="K125" s="81">
        <f t="shared" si="19"/>
        <v>0</v>
      </c>
      <c r="L125" s="80">
        <f t="shared" si="20"/>
        <v>0</v>
      </c>
      <c r="M125" s="80">
        <f t="shared" si="21"/>
        <v>0</v>
      </c>
      <c r="N125" s="81">
        <f t="shared" si="22"/>
        <v>0</v>
      </c>
      <c r="O125" s="81">
        <f t="shared" si="23"/>
        <v>0</v>
      </c>
    </row>
    <row r="126" spans="1:15" ht="19.5">
      <c r="A126" s="12" t="s">
        <v>98</v>
      </c>
      <c r="B126" s="67">
        <v>0</v>
      </c>
      <c r="C126" s="67">
        <v>0</v>
      </c>
      <c r="D126" s="82">
        <f t="shared" si="12"/>
        <v>0</v>
      </c>
      <c r="E126" s="80">
        <f t="shared" si="13"/>
        <v>0</v>
      </c>
      <c r="F126" s="81">
        <f t="shared" si="14"/>
        <v>0</v>
      </c>
      <c r="G126" s="81">
        <f t="shared" si="15"/>
        <v>0</v>
      </c>
      <c r="H126" s="80">
        <f t="shared" si="16"/>
        <v>0</v>
      </c>
      <c r="I126" s="80">
        <f t="shared" si="17"/>
        <v>0</v>
      </c>
      <c r="J126" s="81">
        <f t="shared" si="18"/>
        <v>0</v>
      </c>
      <c r="K126" s="81">
        <f t="shared" si="19"/>
        <v>0</v>
      </c>
      <c r="L126" s="80">
        <f t="shared" si="20"/>
        <v>0</v>
      </c>
      <c r="M126" s="80">
        <f t="shared" si="21"/>
        <v>0</v>
      </c>
      <c r="N126" s="81">
        <f t="shared" si="22"/>
        <v>0</v>
      </c>
      <c r="O126" s="81">
        <f t="shared" si="23"/>
        <v>0</v>
      </c>
    </row>
    <row r="127" spans="1:15" ht="19.5">
      <c r="A127" s="12" t="s">
        <v>99</v>
      </c>
      <c r="B127" s="67">
        <v>0</v>
      </c>
      <c r="C127" s="67">
        <v>0</v>
      </c>
      <c r="D127" s="82">
        <f t="shared" si="12"/>
        <v>0</v>
      </c>
      <c r="E127" s="80">
        <f t="shared" si="13"/>
        <v>0</v>
      </c>
      <c r="F127" s="81">
        <f t="shared" si="14"/>
        <v>0</v>
      </c>
      <c r="G127" s="81">
        <f t="shared" si="15"/>
        <v>0</v>
      </c>
      <c r="H127" s="80">
        <f t="shared" si="16"/>
        <v>0</v>
      </c>
      <c r="I127" s="80">
        <f t="shared" si="17"/>
        <v>0</v>
      </c>
      <c r="J127" s="81">
        <f t="shared" si="18"/>
        <v>0</v>
      </c>
      <c r="K127" s="81">
        <f t="shared" si="19"/>
        <v>0</v>
      </c>
      <c r="L127" s="80">
        <f t="shared" si="20"/>
        <v>0</v>
      </c>
      <c r="M127" s="80">
        <f t="shared" si="21"/>
        <v>0</v>
      </c>
      <c r="N127" s="81">
        <f t="shared" si="22"/>
        <v>0</v>
      </c>
      <c r="O127" s="81">
        <f t="shared" si="23"/>
        <v>0</v>
      </c>
    </row>
    <row r="128" spans="1:15" ht="19.5">
      <c r="A128" s="12" t="s">
        <v>100</v>
      </c>
      <c r="B128" s="67">
        <v>0</v>
      </c>
      <c r="C128" s="67">
        <v>0</v>
      </c>
      <c r="D128" s="82">
        <f t="shared" si="12"/>
        <v>0</v>
      </c>
      <c r="E128" s="80">
        <f t="shared" si="13"/>
        <v>0</v>
      </c>
      <c r="F128" s="81">
        <f t="shared" si="14"/>
        <v>0</v>
      </c>
      <c r="G128" s="81">
        <f t="shared" si="15"/>
        <v>0</v>
      </c>
      <c r="H128" s="80">
        <f t="shared" si="16"/>
        <v>0</v>
      </c>
      <c r="I128" s="80">
        <f t="shared" si="17"/>
        <v>0</v>
      </c>
      <c r="J128" s="81">
        <f t="shared" si="18"/>
        <v>0</v>
      </c>
      <c r="K128" s="81">
        <f t="shared" si="19"/>
        <v>0</v>
      </c>
      <c r="L128" s="80">
        <f t="shared" si="20"/>
        <v>0</v>
      </c>
      <c r="M128" s="80">
        <f t="shared" si="21"/>
        <v>0</v>
      </c>
      <c r="N128" s="81">
        <f t="shared" si="22"/>
        <v>0</v>
      </c>
      <c r="O128" s="81">
        <f t="shared" si="23"/>
        <v>0</v>
      </c>
    </row>
    <row r="129" spans="1:15" ht="19.5">
      <c r="A129" s="12" t="s">
        <v>101</v>
      </c>
      <c r="B129" s="67">
        <v>0</v>
      </c>
      <c r="C129" s="67">
        <v>0</v>
      </c>
      <c r="D129" s="82">
        <f t="shared" si="12"/>
        <v>0</v>
      </c>
      <c r="E129" s="80">
        <f t="shared" si="13"/>
        <v>0</v>
      </c>
      <c r="F129" s="81">
        <f t="shared" si="14"/>
        <v>0</v>
      </c>
      <c r="G129" s="81">
        <f t="shared" si="15"/>
        <v>0</v>
      </c>
      <c r="H129" s="80">
        <f t="shared" si="16"/>
        <v>0</v>
      </c>
      <c r="I129" s="80">
        <f t="shared" si="17"/>
        <v>0</v>
      </c>
      <c r="J129" s="81">
        <f t="shared" si="18"/>
        <v>0</v>
      </c>
      <c r="K129" s="81">
        <f t="shared" si="19"/>
        <v>0</v>
      </c>
      <c r="L129" s="80">
        <f t="shared" si="20"/>
        <v>0</v>
      </c>
      <c r="M129" s="80">
        <f t="shared" si="21"/>
        <v>0</v>
      </c>
      <c r="N129" s="81">
        <f t="shared" si="22"/>
        <v>0</v>
      </c>
      <c r="O129" s="81">
        <f t="shared" si="23"/>
        <v>0</v>
      </c>
    </row>
    <row r="130" spans="1:15" ht="19.5">
      <c r="A130" s="12" t="s">
        <v>102</v>
      </c>
      <c r="B130" s="67">
        <v>0</v>
      </c>
      <c r="C130" s="67">
        <v>4.1E-05</v>
      </c>
      <c r="D130" s="82">
        <f t="shared" si="12"/>
        <v>0</v>
      </c>
      <c r="E130" s="80">
        <f t="shared" si="13"/>
        <v>10484.36970384</v>
      </c>
      <c r="F130" s="81">
        <f t="shared" si="14"/>
        <v>0</v>
      </c>
      <c r="G130" s="81">
        <f t="shared" si="15"/>
        <v>10227.652209212</v>
      </c>
      <c r="H130" s="80">
        <f t="shared" si="16"/>
        <v>0</v>
      </c>
      <c r="I130" s="80">
        <f t="shared" si="17"/>
        <v>11827.915198057999</v>
      </c>
      <c r="J130" s="81">
        <f t="shared" si="18"/>
        <v>0</v>
      </c>
      <c r="K130" s="81">
        <f t="shared" si="19"/>
        <v>10953.301216774</v>
      </c>
      <c r="L130" s="80">
        <f t="shared" si="20"/>
        <v>0</v>
      </c>
      <c r="M130" s="80">
        <f t="shared" si="21"/>
        <v>10791.908081234</v>
      </c>
      <c r="N130" s="81">
        <f t="shared" si="22"/>
        <v>0</v>
      </c>
      <c r="O130" s="81">
        <f t="shared" si="23"/>
        <v>11555.108333369999</v>
      </c>
    </row>
    <row r="131" spans="1:15" ht="19.5">
      <c r="A131" s="12" t="s">
        <v>103</v>
      </c>
      <c r="B131" s="67">
        <v>0</v>
      </c>
      <c r="C131" s="67">
        <v>0</v>
      </c>
      <c r="D131" s="82">
        <f t="shared" si="12"/>
        <v>0</v>
      </c>
      <c r="E131" s="80">
        <f t="shared" si="13"/>
        <v>0</v>
      </c>
      <c r="F131" s="81">
        <f t="shared" si="14"/>
        <v>0</v>
      </c>
      <c r="G131" s="81">
        <f t="shared" si="15"/>
        <v>0</v>
      </c>
      <c r="H131" s="80">
        <f t="shared" si="16"/>
        <v>0</v>
      </c>
      <c r="I131" s="80">
        <f t="shared" si="17"/>
        <v>0</v>
      </c>
      <c r="J131" s="81">
        <f t="shared" si="18"/>
        <v>0</v>
      </c>
      <c r="K131" s="81">
        <f t="shared" si="19"/>
        <v>0</v>
      </c>
      <c r="L131" s="80">
        <f t="shared" si="20"/>
        <v>0</v>
      </c>
      <c r="M131" s="80">
        <f t="shared" si="21"/>
        <v>0</v>
      </c>
      <c r="N131" s="81">
        <f t="shared" si="22"/>
        <v>0</v>
      </c>
      <c r="O131" s="81">
        <f t="shared" si="23"/>
        <v>0</v>
      </c>
    </row>
    <row r="132" spans="1:15" ht="19.5">
      <c r="A132" s="12" t="s">
        <v>104</v>
      </c>
      <c r="B132" s="67">
        <v>0</v>
      </c>
      <c r="C132" s="67">
        <v>0</v>
      </c>
      <c r="D132" s="82">
        <f t="shared" si="12"/>
        <v>0</v>
      </c>
      <c r="E132" s="80">
        <f t="shared" si="13"/>
        <v>0</v>
      </c>
      <c r="F132" s="81">
        <f t="shared" si="14"/>
        <v>0</v>
      </c>
      <c r="G132" s="81">
        <f t="shared" si="15"/>
        <v>0</v>
      </c>
      <c r="H132" s="80">
        <f t="shared" si="16"/>
        <v>0</v>
      </c>
      <c r="I132" s="80">
        <f t="shared" si="17"/>
        <v>0</v>
      </c>
      <c r="J132" s="81">
        <f t="shared" si="18"/>
        <v>0</v>
      </c>
      <c r="K132" s="81">
        <f t="shared" si="19"/>
        <v>0</v>
      </c>
      <c r="L132" s="80">
        <f t="shared" si="20"/>
        <v>0</v>
      </c>
      <c r="M132" s="80">
        <f t="shared" si="21"/>
        <v>0</v>
      </c>
      <c r="N132" s="81">
        <f t="shared" si="22"/>
        <v>0</v>
      </c>
      <c r="O132" s="81">
        <f t="shared" si="23"/>
        <v>0</v>
      </c>
    </row>
    <row r="133" spans="1:15" ht="19.5">
      <c r="A133" s="12" t="s">
        <v>105</v>
      </c>
      <c r="B133" s="67">
        <v>3.6E-05</v>
      </c>
      <c r="C133" s="67">
        <v>0</v>
      </c>
      <c r="D133" s="82">
        <f t="shared" si="12"/>
        <v>9205.78803264</v>
      </c>
      <c r="E133" s="80">
        <f t="shared" si="13"/>
        <v>0</v>
      </c>
      <c r="F133" s="81">
        <f t="shared" si="14"/>
        <v>8980.377549552</v>
      </c>
      <c r="G133" s="81">
        <f t="shared" si="15"/>
        <v>0</v>
      </c>
      <c r="H133" s="80">
        <f t="shared" si="16"/>
        <v>10385.486515368</v>
      </c>
      <c r="I133" s="80">
        <f t="shared" si="17"/>
        <v>0</v>
      </c>
      <c r="J133" s="81">
        <f t="shared" si="18"/>
        <v>9617.532775704</v>
      </c>
      <c r="K133" s="81">
        <f t="shared" si="19"/>
        <v>0</v>
      </c>
      <c r="L133" s="80">
        <f t="shared" si="20"/>
        <v>9475.821729864</v>
      </c>
      <c r="M133" s="80">
        <f t="shared" si="21"/>
        <v>0</v>
      </c>
      <c r="N133" s="81">
        <f t="shared" si="22"/>
        <v>10145.94878052</v>
      </c>
      <c r="O133" s="81">
        <f t="shared" si="23"/>
        <v>0</v>
      </c>
    </row>
    <row r="134" spans="1:15" ht="19.5">
      <c r="A134" s="12" t="s">
        <v>106</v>
      </c>
      <c r="B134" s="67">
        <v>0.000211</v>
      </c>
      <c r="C134" s="67">
        <v>0.0011229999999999999</v>
      </c>
      <c r="D134" s="82">
        <f t="shared" si="12"/>
        <v>53956.146524640004</v>
      </c>
      <c r="E134" s="80">
        <f t="shared" si="13"/>
        <v>287169.44335152</v>
      </c>
      <c r="F134" s="81">
        <f t="shared" si="14"/>
        <v>52634.990637652</v>
      </c>
      <c r="G134" s="81">
        <f t="shared" si="15"/>
        <v>280137.88855963596</v>
      </c>
      <c r="H134" s="80">
        <f t="shared" si="16"/>
        <v>60870.490409518</v>
      </c>
      <c r="I134" s="80">
        <f t="shared" si="17"/>
        <v>323969.48213217396</v>
      </c>
      <c r="J134" s="81">
        <f t="shared" si="18"/>
        <v>56369.428213154</v>
      </c>
      <c r="K134" s="81">
        <f t="shared" si="19"/>
        <v>300013.59186432196</v>
      </c>
      <c r="L134" s="80">
        <f t="shared" si="20"/>
        <v>55538.844027814</v>
      </c>
      <c r="M134" s="80">
        <f t="shared" si="21"/>
        <v>295592.99451770197</v>
      </c>
      <c r="N134" s="81">
        <f t="shared" si="22"/>
        <v>59466.53313027</v>
      </c>
      <c r="O134" s="81">
        <f t="shared" si="23"/>
        <v>316497.23557011</v>
      </c>
    </row>
    <row r="135" spans="1:15" ht="19.5">
      <c r="A135" s="12" t="s">
        <v>107</v>
      </c>
      <c r="B135" s="67">
        <v>0</v>
      </c>
      <c r="C135" s="67">
        <v>0</v>
      </c>
      <c r="D135" s="82">
        <f t="shared" si="12"/>
        <v>0</v>
      </c>
      <c r="E135" s="80">
        <f t="shared" si="13"/>
        <v>0</v>
      </c>
      <c r="F135" s="81">
        <f t="shared" si="14"/>
        <v>0</v>
      </c>
      <c r="G135" s="81">
        <f t="shared" si="15"/>
        <v>0</v>
      </c>
      <c r="H135" s="80">
        <f t="shared" si="16"/>
        <v>0</v>
      </c>
      <c r="I135" s="80">
        <f t="shared" si="17"/>
        <v>0</v>
      </c>
      <c r="J135" s="81">
        <f t="shared" si="18"/>
        <v>0</v>
      </c>
      <c r="K135" s="81">
        <f t="shared" si="19"/>
        <v>0</v>
      </c>
      <c r="L135" s="80">
        <f t="shared" si="20"/>
        <v>0</v>
      </c>
      <c r="M135" s="80">
        <f t="shared" si="21"/>
        <v>0</v>
      </c>
      <c r="N135" s="81">
        <f t="shared" si="22"/>
        <v>0</v>
      </c>
      <c r="O135" s="81">
        <f t="shared" si="23"/>
        <v>0</v>
      </c>
    </row>
    <row r="136" spans="1:15" ht="19.5">
      <c r="A136" s="12" t="s">
        <v>108</v>
      </c>
      <c r="B136" s="67">
        <v>1E-06</v>
      </c>
      <c r="C136" s="67">
        <v>0</v>
      </c>
      <c r="D136" s="82">
        <f t="shared" si="12"/>
        <v>255.71633424</v>
      </c>
      <c r="E136" s="80">
        <f t="shared" si="13"/>
        <v>0</v>
      </c>
      <c r="F136" s="81">
        <f t="shared" si="14"/>
        <v>249.45493193199997</v>
      </c>
      <c r="G136" s="81">
        <f t="shared" si="15"/>
        <v>0</v>
      </c>
      <c r="H136" s="80">
        <f t="shared" si="16"/>
        <v>288.48573653799997</v>
      </c>
      <c r="I136" s="80">
        <f t="shared" si="17"/>
        <v>0</v>
      </c>
      <c r="J136" s="81">
        <f t="shared" si="18"/>
        <v>267.153688214</v>
      </c>
      <c r="K136" s="81">
        <f t="shared" si="19"/>
        <v>0</v>
      </c>
      <c r="L136" s="80">
        <f t="shared" si="20"/>
        <v>263.217270274</v>
      </c>
      <c r="M136" s="80">
        <f t="shared" si="21"/>
        <v>0</v>
      </c>
      <c r="N136" s="81">
        <f t="shared" si="22"/>
        <v>281.83191057</v>
      </c>
      <c r="O136" s="81">
        <f t="shared" si="23"/>
        <v>0</v>
      </c>
    </row>
    <row r="137" spans="1:15" ht="19.5">
      <c r="A137" s="12" t="s">
        <v>182</v>
      </c>
      <c r="B137" s="67">
        <v>0</v>
      </c>
      <c r="C137" s="67">
        <v>0.000152</v>
      </c>
      <c r="D137" s="82">
        <f t="shared" si="12"/>
        <v>0</v>
      </c>
      <c r="E137" s="80">
        <f t="shared" si="13"/>
        <v>38868.88280448</v>
      </c>
      <c r="F137" s="81">
        <f t="shared" si="14"/>
        <v>0</v>
      </c>
      <c r="G137" s="81">
        <f t="shared" si="15"/>
        <v>37917.149653664</v>
      </c>
      <c r="H137" s="80">
        <f t="shared" si="16"/>
        <v>0</v>
      </c>
      <c r="I137" s="80">
        <f t="shared" si="17"/>
        <v>43849.831953776</v>
      </c>
      <c r="J137" s="81">
        <f t="shared" si="18"/>
        <v>0</v>
      </c>
      <c r="K137" s="81">
        <f t="shared" si="19"/>
        <v>40607.360608528</v>
      </c>
      <c r="L137" s="80">
        <f t="shared" si="20"/>
        <v>0</v>
      </c>
      <c r="M137" s="80">
        <f t="shared" si="21"/>
        <v>40009.025081648004</v>
      </c>
      <c r="N137" s="81">
        <f t="shared" si="22"/>
        <v>0</v>
      </c>
      <c r="O137" s="81">
        <f t="shared" si="23"/>
        <v>42838.450406640004</v>
      </c>
    </row>
    <row r="138" spans="1:15" ht="19.5">
      <c r="A138" s="12" t="s">
        <v>109</v>
      </c>
      <c r="B138" s="67">
        <v>0.000189</v>
      </c>
      <c r="C138" s="67">
        <v>0.001372</v>
      </c>
      <c r="D138" s="82">
        <f t="shared" si="12"/>
        <v>48330.38717136</v>
      </c>
      <c r="E138" s="80">
        <f t="shared" si="13"/>
        <v>350842.81057728</v>
      </c>
      <c r="F138" s="81">
        <f t="shared" si="14"/>
        <v>47146.982135148</v>
      </c>
      <c r="G138" s="81">
        <f t="shared" si="15"/>
        <v>342252.166610704</v>
      </c>
      <c r="H138" s="80">
        <f t="shared" si="16"/>
        <v>54523.804205682005</v>
      </c>
      <c r="I138" s="80">
        <f t="shared" si="17"/>
        <v>395802.430530136</v>
      </c>
      <c r="J138" s="81">
        <f t="shared" si="18"/>
        <v>50492.047072446</v>
      </c>
      <c r="K138" s="81">
        <f t="shared" si="19"/>
        <v>366534.86022960796</v>
      </c>
      <c r="L138" s="80">
        <f t="shared" si="20"/>
        <v>49748.064081786004</v>
      </c>
      <c r="M138" s="80">
        <f t="shared" si="21"/>
        <v>361134.09481592797</v>
      </c>
      <c r="N138" s="81">
        <f t="shared" si="22"/>
        <v>53266.23109773</v>
      </c>
      <c r="O138" s="81">
        <f t="shared" si="23"/>
        <v>386673.38130203995</v>
      </c>
    </row>
    <row r="139" spans="1:15" ht="19.5">
      <c r="A139" s="12" t="s">
        <v>183</v>
      </c>
      <c r="B139" s="67">
        <v>0</v>
      </c>
      <c r="C139" s="67">
        <v>0</v>
      </c>
      <c r="D139" s="82">
        <f t="shared" si="12"/>
        <v>0</v>
      </c>
      <c r="E139" s="80">
        <f t="shared" si="13"/>
        <v>0</v>
      </c>
      <c r="F139" s="81">
        <f t="shared" si="14"/>
        <v>0</v>
      </c>
      <c r="G139" s="81">
        <f t="shared" si="15"/>
        <v>0</v>
      </c>
      <c r="H139" s="80">
        <f t="shared" si="16"/>
        <v>0</v>
      </c>
      <c r="I139" s="80">
        <f t="shared" si="17"/>
        <v>0</v>
      </c>
      <c r="J139" s="81">
        <f t="shared" si="18"/>
        <v>0</v>
      </c>
      <c r="K139" s="81">
        <f t="shared" si="19"/>
        <v>0</v>
      </c>
      <c r="L139" s="80">
        <f t="shared" si="20"/>
        <v>0</v>
      </c>
      <c r="M139" s="80">
        <f t="shared" si="21"/>
        <v>0</v>
      </c>
      <c r="N139" s="81">
        <f t="shared" si="22"/>
        <v>0</v>
      </c>
      <c r="O139" s="81">
        <f t="shared" si="23"/>
        <v>0</v>
      </c>
    </row>
    <row r="140" spans="1:15" ht="19.5">
      <c r="A140" s="12" t="s">
        <v>110</v>
      </c>
      <c r="B140" s="67">
        <v>6.4E-05</v>
      </c>
      <c r="C140" s="67">
        <v>8.999999999999999E-05</v>
      </c>
      <c r="D140" s="82">
        <f t="shared" si="12"/>
        <v>16365.84539136</v>
      </c>
      <c r="E140" s="80">
        <f t="shared" si="13"/>
        <v>23014.4700816</v>
      </c>
      <c r="F140" s="81">
        <f t="shared" si="14"/>
        <v>15965.115643647998</v>
      </c>
      <c r="G140" s="81">
        <f t="shared" si="15"/>
        <v>22450.943873879998</v>
      </c>
      <c r="H140" s="80">
        <f t="shared" si="16"/>
        <v>18463.087138431998</v>
      </c>
      <c r="I140" s="80">
        <f t="shared" si="17"/>
        <v>25963.716288419997</v>
      </c>
      <c r="J140" s="81">
        <f t="shared" si="18"/>
        <v>17097.836045696</v>
      </c>
      <c r="K140" s="81">
        <f t="shared" si="19"/>
        <v>24043.831939259995</v>
      </c>
      <c r="L140" s="80">
        <f t="shared" si="20"/>
        <v>16845.905297536</v>
      </c>
      <c r="M140" s="80">
        <f t="shared" si="21"/>
        <v>23689.554324659995</v>
      </c>
      <c r="N140" s="81">
        <f t="shared" si="22"/>
        <v>18037.24227648</v>
      </c>
      <c r="O140" s="81">
        <f t="shared" si="23"/>
        <v>25364.871951299996</v>
      </c>
    </row>
    <row r="141" spans="1:15" ht="19.5">
      <c r="A141" s="12" t="s">
        <v>111</v>
      </c>
      <c r="B141" s="67">
        <v>0</v>
      </c>
      <c r="C141" s="67">
        <v>5E-05</v>
      </c>
      <c r="D141" s="82">
        <f t="shared" si="12"/>
        <v>0</v>
      </c>
      <c r="E141" s="80">
        <f t="shared" si="13"/>
        <v>12785.816712000002</v>
      </c>
      <c r="F141" s="81">
        <f t="shared" si="14"/>
        <v>0</v>
      </c>
      <c r="G141" s="81">
        <f t="shared" si="15"/>
        <v>12472.7465966</v>
      </c>
      <c r="H141" s="80">
        <f t="shared" si="16"/>
        <v>0</v>
      </c>
      <c r="I141" s="80">
        <f t="shared" si="17"/>
        <v>14424.286826900001</v>
      </c>
      <c r="J141" s="81">
        <f t="shared" si="18"/>
        <v>0</v>
      </c>
      <c r="K141" s="81">
        <f t="shared" si="19"/>
        <v>13357.6844107</v>
      </c>
      <c r="L141" s="80">
        <f t="shared" si="20"/>
        <v>0</v>
      </c>
      <c r="M141" s="80">
        <f t="shared" si="21"/>
        <v>13160.8635137</v>
      </c>
      <c r="N141" s="81">
        <f t="shared" si="22"/>
        <v>0</v>
      </c>
      <c r="O141" s="81">
        <f t="shared" si="23"/>
        <v>14091.5955285</v>
      </c>
    </row>
    <row r="142" spans="1:15" ht="19.5">
      <c r="A142" s="12" t="s">
        <v>184</v>
      </c>
      <c r="B142" s="67">
        <v>1E-06</v>
      </c>
      <c r="C142" s="67">
        <v>8.999999999999999E-05</v>
      </c>
      <c r="D142" s="82">
        <f t="shared" si="12"/>
        <v>255.71633424</v>
      </c>
      <c r="E142" s="80">
        <f t="shared" si="13"/>
        <v>23014.4700816</v>
      </c>
      <c r="F142" s="81">
        <f t="shared" si="14"/>
        <v>249.45493193199997</v>
      </c>
      <c r="G142" s="81">
        <f t="shared" si="15"/>
        <v>22450.943873879998</v>
      </c>
      <c r="H142" s="80">
        <f t="shared" si="16"/>
        <v>288.48573653799997</v>
      </c>
      <c r="I142" s="80">
        <f t="shared" si="17"/>
        <v>25963.716288419997</v>
      </c>
      <c r="J142" s="81">
        <f t="shared" si="18"/>
        <v>267.153688214</v>
      </c>
      <c r="K142" s="81">
        <f t="shared" si="19"/>
        <v>24043.831939259995</v>
      </c>
      <c r="L142" s="80">
        <f t="shared" si="20"/>
        <v>263.217270274</v>
      </c>
      <c r="M142" s="80">
        <f t="shared" si="21"/>
        <v>23689.554324659995</v>
      </c>
      <c r="N142" s="81">
        <f t="shared" si="22"/>
        <v>281.83191057</v>
      </c>
      <c r="O142" s="81">
        <f t="shared" si="23"/>
        <v>25364.871951299996</v>
      </c>
    </row>
    <row r="143" spans="1:15" ht="19.5">
      <c r="A143" s="12" t="s">
        <v>112</v>
      </c>
      <c r="B143" s="67">
        <v>0</v>
      </c>
      <c r="C143" s="67">
        <v>0</v>
      </c>
      <c r="D143" s="82">
        <f aca="true" t="shared" si="24" ref="D143:D196">B143*$D$6</f>
        <v>0</v>
      </c>
      <c r="E143" s="80">
        <f aca="true" t="shared" si="25" ref="E143:E196">C143*$D$6</f>
        <v>0</v>
      </c>
      <c r="F143" s="81">
        <f aca="true" t="shared" si="26" ref="F143:F174">B143*$E$6</f>
        <v>0</v>
      </c>
      <c r="G143" s="81">
        <f aca="true" t="shared" si="27" ref="G143:G196">C143*$E$6</f>
        <v>0</v>
      </c>
      <c r="H143" s="80">
        <f aca="true" t="shared" si="28" ref="H143:H196">B143*$F$6</f>
        <v>0</v>
      </c>
      <c r="I143" s="80">
        <f aca="true" t="shared" si="29" ref="I143:I196">C143*$F$6</f>
        <v>0</v>
      </c>
      <c r="J143" s="81">
        <f aca="true" t="shared" si="30" ref="J143:J196">B143*$G$6</f>
        <v>0</v>
      </c>
      <c r="K143" s="81">
        <f aca="true" t="shared" si="31" ref="K143:K196">C143*$G$6</f>
        <v>0</v>
      </c>
      <c r="L143" s="80">
        <f aca="true" t="shared" si="32" ref="L143:L196">$H$6*B143</f>
        <v>0</v>
      </c>
      <c r="M143" s="80">
        <f aca="true" t="shared" si="33" ref="M143:M196">C143*$H$6</f>
        <v>0</v>
      </c>
      <c r="N143" s="81">
        <f aca="true" t="shared" si="34" ref="N143:N196">B143*$I$6</f>
        <v>0</v>
      </c>
      <c r="O143" s="81">
        <f aca="true" t="shared" si="35" ref="O143:O196">$I$6*C143</f>
        <v>0</v>
      </c>
    </row>
    <row r="144" spans="1:15" ht="19.5">
      <c r="A144" s="12" t="s">
        <v>113</v>
      </c>
      <c r="B144" s="67">
        <v>0.000284</v>
      </c>
      <c r="C144" s="67">
        <v>0.007181999999999999</v>
      </c>
      <c r="D144" s="82">
        <f t="shared" si="24"/>
        <v>72623.43892416</v>
      </c>
      <c r="E144" s="80">
        <f t="shared" si="25"/>
        <v>1836554.7125116799</v>
      </c>
      <c r="F144" s="81">
        <f t="shared" si="26"/>
        <v>70845.200668688</v>
      </c>
      <c r="G144" s="81">
        <f t="shared" si="27"/>
        <v>1791585.3211356236</v>
      </c>
      <c r="H144" s="80">
        <f t="shared" si="28"/>
        <v>81929.949176792</v>
      </c>
      <c r="I144" s="80">
        <f t="shared" si="29"/>
        <v>2071904.5598159158</v>
      </c>
      <c r="J144" s="81">
        <f t="shared" si="30"/>
        <v>75871.647452776</v>
      </c>
      <c r="K144" s="81">
        <f t="shared" si="31"/>
        <v>1918697.7887529477</v>
      </c>
      <c r="L144" s="80">
        <f t="shared" si="32"/>
        <v>74753.704757816</v>
      </c>
      <c r="M144" s="80">
        <f t="shared" si="33"/>
        <v>1890426.4351078677</v>
      </c>
      <c r="N144" s="81">
        <f t="shared" si="34"/>
        <v>80040.26260188001</v>
      </c>
      <c r="O144" s="81">
        <f t="shared" si="35"/>
        <v>2024116.7817137397</v>
      </c>
    </row>
    <row r="145" spans="1:15" ht="19.5">
      <c r="A145" s="12" t="s">
        <v>114</v>
      </c>
      <c r="B145" s="67">
        <v>0</v>
      </c>
      <c r="C145" s="67">
        <v>0</v>
      </c>
      <c r="D145" s="82">
        <f t="shared" si="24"/>
        <v>0</v>
      </c>
      <c r="E145" s="80">
        <f t="shared" si="25"/>
        <v>0</v>
      </c>
      <c r="F145" s="81">
        <f t="shared" si="26"/>
        <v>0</v>
      </c>
      <c r="G145" s="81">
        <f t="shared" si="27"/>
        <v>0</v>
      </c>
      <c r="H145" s="80">
        <f t="shared" si="28"/>
        <v>0</v>
      </c>
      <c r="I145" s="80">
        <f t="shared" si="29"/>
        <v>0</v>
      </c>
      <c r="J145" s="81">
        <f t="shared" si="30"/>
        <v>0</v>
      </c>
      <c r="K145" s="81">
        <f t="shared" si="31"/>
        <v>0</v>
      </c>
      <c r="L145" s="80">
        <f t="shared" si="32"/>
        <v>0</v>
      </c>
      <c r="M145" s="80">
        <f t="shared" si="33"/>
        <v>0</v>
      </c>
      <c r="N145" s="81">
        <f t="shared" si="34"/>
        <v>0</v>
      </c>
      <c r="O145" s="81">
        <f t="shared" si="35"/>
        <v>0</v>
      </c>
    </row>
    <row r="146" spans="1:15" ht="19.5">
      <c r="A146" s="12" t="s">
        <v>185</v>
      </c>
      <c r="B146" s="67">
        <v>0</v>
      </c>
      <c r="C146" s="67">
        <v>0.000166</v>
      </c>
      <c r="D146" s="82">
        <f t="shared" si="24"/>
        <v>0</v>
      </c>
      <c r="E146" s="80">
        <f t="shared" si="25"/>
        <v>42448.91148384</v>
      </c>
      <c r="F146" s="81">
        <f t="shared" si="26"/>
        <v>0</v>
      </c>
      <c r="G146" s="81">
        <f t="shared" si="27"/>
        <v>41409.518700712</v>
      </c>
      <c r="H146" s="80">
        <f t="shared" si="28"/>
        <v>0</v>
      </c>
      <c r="I146" s="80">
        <f t="shared" si="29"/>
        <v>47888.632265308</v>
      </c>
      <c r="J146" s="81">
        <f t="shared" si="30"/>
        <v>0</v>
      </c>
      <c r="K146" s="81">
        <f t="shared" si="31"/>
        <v>44347.512243524</v>
      </c>
      <c r="L146" s="80">
        <f t="shared" si="32"/>
        <v>0</v>
      </c>
      <c r="M146" s="80">
        <f t="shared" si="33"/>
        <v>43694.066865484</v>
      </c>
      <c r="N146" s="81">
        <f t="shared" si="34"/>
        <v>0</v>
      </c>
      <c r="O146" s="81">
        <f t="shared" si="35"/>
        <v>46784.097154619994</v>
      </c>
    </row>
    <row r="147" spans="1:15" ht="19.5">
      <c r="A147" s="12" t="s">
        <v>115</v>
      </c>
      <c r="B147" s="67">
        <v>0.000199</v>
      </c>
      <c r="C147" s="67">
        <v>8.3E-05</v>
      </c>
      <c r="D147" s="82">
        <f t="shared" si="24"/>
        <v>50887.550513760005</v>
      </c>
      <c r="E147" s="80">
        <f t="shared" si="25"/>
        <v>21224.45574192</v>
      </c>
      <c r="F147" s="81">
        <f t="shared" si="26"/>
        <v>49641.531454468</v>
      </c>
      <c r="G147" s="81">
        <f t="shared" si="27"/>
        <v>20704.759350356</v>
      </c>
      <c r="H147" s="80">
        <f t="shared" si="28"/>
        <v>57408.661571062</v>
      </c>
      <c r="I147" s="80">
        <f t="shared" si="29"/>
        <v>23944.316132654</v>
      </c>
      <c r="J147" s="81">
        <f t="shared" si="30"/>
        <v>53163.583954586</v>
      </c>
      <c r="K147" s="81">
        <f t="shared" si="31"/>
        <v>22173.756121762</v>
      </c>
      <c r="L147" s="80">
        <f t="shared" si="32"/>
        <v>52380.236784526</v>
      </c>
      <c r="M147" s="80">
        <f t="shared" si="33"/>
        <v>21847.033432742</v>
      </c>
      <c r="N147" s="81">
        <f t="shared" si="34"/>
        <v>56084.55020343</v>
      </c>
      <c r="O147" s="81">
        <f t="shared" si="35"/>
        <v>23392.048577309997</v>
      </c>
    </row>
    <row r="148" spans="1:15" ht="19.5">
      <c r="A148" s="12" t="s">
        <v>116</v>
      </c>
      <c r="B148" s="67">
        <v>0</v>
      </c>
      <c r="C148" s="67">
        <v>5.3E-05</v>
      </c>
      <c r="D148" s="82">
        <f t="shared" si="24"/>
        <v>0</v>
      </c>
      <c r="E148" s="80">
        <f t="shared" si="25"/>
        <v>13552.965714720001</v>
      </c>
      <c r="F148" s="81">
        <f t="shared" si="26"/>
        <v>0</v>
      </c>
      <c r="G148" s="81">
        <f t="shared" si="27"/>
        <v>13221.111392395998</v>
      </c>
      <c r="H148" s="80">
        <f t="shared" si="28"/>
        <v>0</v>
      </c>
      <c r="I148" s="80">
        <f t="shared" si="29"/>
        <v>15289.744036514</v>
      </c>
      <c r="J148" s="81">
        <f t="shared" si="30"/>
        <v>0</v>
      </c>
      <c r="K148" s="81">
        <f t="shared" si="31"/>
        <v>14159.145475342</v>
      </c>
      <c r="L148" s="80">
        <f t="shared" si="32"/>
        <v>0</v>
      </c>
      <c r="M148" s="80">
        <f t="shared" si="33"/>
        <v>13950.515324521999</v>
      </c>
      <c r="N148" s="81">
        <f t="shared" si="34"/>
        <v>0</v>
      </c>
      <c r="O148" s="81">
        <f t="shared" si="35"/>
        <v>14937.09126021</v>
      </c>
    </row>
    <row r="149" spans="1:15" ht="19.5">
      <c r="A149" s="12" t="s">
        <v>117</v>
      </c>
      <c r="B149" s="67">
        <v>0</v>
      </c>
      <c r="C149" s="67">
        <v>0</v>
      </c>
      <c r="D149" s="82">
        <f t="shared" si="24"/>
        <v>0</v>
      </c>
      <c r="E149" s="80">
        <f t="shared" si="25"/>
        <v>0</v>
      </c>
      <c r="F149" s="81">
        <f t="shared" si="26"/>
        <v>0</v>
      </c>
      <c r="G149" s="81">
        <f t="shared" si="27"/>
        <v>0</v>
      </c>
      <c r="H149" s="80">
        <f t="shared" si="28"/>
        <v>0</v>
      </c>
      <c r="I149" s="80">
        <f t="shared" si="29"/>
        <v>0</v>
      </c>
      <c r="J149" s="81">
        <f t="shared" si="30"/>
        <v>0</v>
      </c>
      <c r="K149" s="81">
        <f t="shared" si="31"/>
        <v>0</v>
      </c>
      <c r="L149" s="80">
        <f t="shared" si="32"/>
        <v>0</v>
      </c>
      <c r="M149" s="80">
        <f t="shared" si="33"/>
        <v>0</v>
      </c>
      <c r="N149" s="81">
        <f t="shared" si="34"/>
        <v>0</v>
      </c>
      <c r="O149" s="81">
        <f t="shared" si="35"/>
        <v>0</v>
      </c>
    </row>
    <row r="150" spans="1:15" ht="19.5">
      <c r="A150" s="12" t="s">
        <v>118</v>
      </c>
      <c r="B150" s="67">
        <v>0</v>
      </c>
      <c r="C150" s="67">
        <v>5.3E-05</v>
      </c>
      <c r="D150" s="82">
        <f t="shared" si="24"/>
        <v>0</v>
      </c>
      <c r="E150" s="80">
        <f t="shared" si="25"/>
        <v>13552.965714720001</v>
      </c>
      <c r="F150" s="81">
        <f t="shared" si="26"/>
        <v>0</v>
      </c>
      <c r="G150" s="81">
        <f t="shared" si="27"/>
        <v>13221.111392395998</v>
      </c>
      <c r="H150" s="80">
        <f t="shared" si="28"/>
        <v>0</v>
      </c>
      <c r="I150" s="80">
        <f t="shared" si="29"/>
        <v>15289.744036514</v>
      </c>
      <c r="J150" s="81">
        <f t="shared" si="30"/>
        <v>0</v>
      </c>
      <c r="K150" s="81">
        <f t="shared" si="31"/>
        <v>14159.145475342</v>
      </c>
      <c r="L150" s="80">
        <f t="shared" si="32"/>
        <v>0</v>
      </c>
      <c r="M150" s="80">
        <f t="shared" si="33"/>
        <v>13950.515324521999</v>
      </c>
      <c r="N150" s="81">
        <f t="shared" si="34"/>
        <v>0</v>
      </c>
      <c r="O150" s="81">
        <f t="shared" si="35"/>
        <v>14937.09126021</v>
      </c>
    </row>
    <row r="151" spans="1:15" ht="19.5">
      <c r="A151" s="12" t="s">
        <v>119</v>
      </c>
      <c r="B151" s="67">
        <v>5.999999999999999E-06</v>
      </c>
      <c r="C151" s="67">
        <v>0</v>
      </c>
      <c r="D151" s="82">
        <f t="shared" si="24"/>
        <v>1534.2980054399998</v>
      </c>
      <c r="E151" s="80">
        <f t="shared" si="25"/>
        <v>0</v>
      </c>
      <c r="F151" s="81">
        <f t="shared" si="26"/>
        <v>1496.7295915919997</v>
      </c>
      <c r="G151" s="81">
        <f t="shared" si="27"/>
        <v>0</v>
      </c>
      <c r="H151" s="80">
        <f t="shared" si="28"/>
        <v>1730.9144192279998</v>
      </c>
      <c r="I151" s="80">
        <f t="shared" si="29"/>
        <v>0</v>
      </c>
      <c r="J151" s="81">
        <f t="shared" si="30"/>
        <v>1602.9221292839998</v>
      </c>
      <c r="K151" s="81">
        <f t="shared" si="31"/>
        <v>0</v>
      </c>
      <c r="L151" s="80">
        <f t="shared" si="32"/>
        <v>1579.3036216439998</v>
      </c>
      <c r="M151" s="80">
        <f t="shared" si="33"/>
        <v>0</v>
      </c>
      <c r="N151" s="81">
        <f t="shared" si="34"/>
        <v>1690.9914634199997</v>
      </c>
      <c r="O151" s="81">
        <f t="shared" si="35"/>
        <v>0</v>
      </c>
    </row>
    <row r="152" spans="1:15" ht="19.5">
      <c r="A152" s="12" t="s">
        <v>120</v>
      </c>
      <c r="B152" s="67">
        <v>0</v>
      </c>
      <c r="C152" s="67">
        <v>8.2E-05</v>
      </c>
      <c r="D152" s="82">
        <f t="shared" si="24"/>
        <v>0</v>
      </c>
      <c r="E152" s="80">
        <f t="shared" si="25"/>
        <v>20968.73940768</v>
      </c>
      <c r="F152" s="81">
        <f t="shared" si="26"/>
        <v>0</v>
      </c>
      <c r="G152" s="81">
        <f t="shared" si="27"/>
        <v>20455.304418424</v>
      </c>
      <c r="H152" s="80">
        <f t="shared" si="28"/>
        <v>0</v>
      </c>
      <c r="I152" s="80">
        <f t="shared" si="29"/>
        <v>23655.830396115998</v>
      </c>
      <c r="J152" s="81">
        <f t="shared" si="30"/>
        <v>0</v>
      </c>
      <c r="K152" s="81">
        <f t="shared" si="31"/>
        <v>21906.602433548</v>
      </c>
      <c r="L152" s="80">
        <f t="shared" si="32"/>
        <v>0</v>
      </c>
      <c r="M152" s="80">
        <f t="shared" si="33"/>
        <v>21583.816162468</v>
      </c>
      <c r="N152" s="81">
        <f t="shared" si="34"/>
        <v>0</v>
      </c>
      <c r="O152" s="81">
        <f t="shared" si="35"/>
        <v>23110.216666739998</v>
      </c>
    </row>
    <row r="153" spans="1:15" ht="19.5">
      <c r="A153" s="12" t="s">
        <v>121</v>
      </c>
      <c r="B153" s="67">
        <v>0</v>
      </c>
      <c r="C153" s="67">
        <v>0</v>
      </c>
      <c r="D153" s="82">
        <f t="shared" si="24"/>
        <v>0</v>
      </c>
      <c r="E153" s="80">
        <f t="shared" si="25"/>
        <v>0</v>
      </c>
      <c r="F153" s="81">
        <f t="shared" si="26"/>
        <v>0</v>
      </c>
      <c r="G153" s="81">
        <f t="shared" si="27"/>
        <v>0</v>
      </c>
      <c r="H153" s="80">
        <f t="shared" si="28"/>
        <v>0</v>
      </c>
      <c r="I153" s="80">
        <f t="shared" si="29"/>
        <v>0</v>
      </c>
      <c r="J153" s="81">
        <f t="shared" si="30"/>
        <v>0</v>
      </c>
      <c r="K153" s="81">
        <f t="shared" si="31"/>
        <v>0</v>
      </c>
      <c r="L153" s="80">
        <f t="shared" si="32"/>
        <v>0</v>
      </c>
      <c r="M153" s="80">
        <f t="shared" si="33"/>
        <v>0</v>
      </c>
      <c r="N153" s="81">
        <f t="shared" si="34"/>
        <v>0</v>
      </c>
      <c r="O153" s="81">
        <f t="shared" si="35"/>
        <v>0</v>
      </c>
    </row>
    <row r="154" spans="1:15" ht="19.5">
      <c r="A154" s="12" t="s">
        <v>122</v>
      </c>
      <c r="B154" s="67">
        <v>0</v>
      </c>
      <c r="C154" s="67">
        <v>0</v>
      </c>
      <c r="D154" s="82">
        <f t="shared" si="24"/>
        <v>0</v>
      </c>
      <c r="E154" s="80">
        <f t="shared" si="25"/>
        <v>0</v>
      </c>
      <c r="F154" s="81">
        <f t="shared" si="26"/>
        <v>0</v>
      </c>
      <c r="G154" s="81">
        <f t="shared" si="27"/>
        <v>0</v>
      </c>
      <c r="H154" s="80">
        <f t="shared" si="28"/>
        <v>0</v>
      </c>
      <c r="I154" s="80">
        <f t="shared" si="29"/>
        <v>0</v>
      </c>
      <c r="J154" s="81">
        <f t="shared" si="30"/>
        <v>0</v>
      </c>
      <c r="K154" s="81">
        <f t="shared" si="31"/>
        <v>0</v>
      </c>
      <c r="L154" s="80">
        <f t="shared" si="32"/>
        <v>0</v>
      </c>
      <c r="M154" s="80">
        <f t="shared" si="33"/>
        <v>0</v>
      </c>
      <c r="N154" s="81">
        <f t="shared" si="34"/>
        <v>0</v>
      </c>
      <c r="O154" s="81">
        <f t="shared" si="35"/>
        <v>0</v>
      </c>
    </row>
    <row r="155" spans="1:15" ht="19.5">
      <c r="A155" s="12" t="s">
        <v>123</v>
      </c>
      <c r="B155" s="67">
        <v>0</v>
      </c>
      <c r="C155" s="67">
        <v>0</v>
      </c>
      <c r="D155" s="82">
        <f t="shared" si="24"/>
        <v>0</v>
      </c>
      <c r="E155" s="80">
        <f t="shared" si="25"/>
        <v>0</v>
      </c>
      <c r="F155" s="81">
        <f t="shared" si="26"/>
        <v>0</v>
      </c>
      <c r="G155" s="81">
        <f t="shared" si="27"/>
        <v>0</v>
      </c>
      <c r="H155" s="80">
        <f t="shared" si="28"/>
        <v>0</v>
      </c>
      <c r="I155" s="80">
        <f t="shared" si="29"/>
        <v>0</v>
      </c>
      <c r="J155" s="81">
        <f t="shared" si="30"/>
        <v>0</v>
      </c>
      <c r="K155" s="81">
        <f t="shared" si="31"/>
        <v>0</v>
      </c>
      <c r="L155" s="80">
        <f t="shared" si="32"/>
        <v>0</v>
      </c>
      <c r="M155" s="80">
        <f t="shared" si="33"/>
        <v>0</v>
      </c>
      <c r="N155" s="81">
        <f t="shared" si="34"/>
        <v>0</v>
      </c>
      <c r="O155" s="81">
        <f t="shared" si="35"/>
        <v>0</v>
      </c>
    </row>
    <row r="156" spans="1:15" ht="19.5">
      <c r="A156" s="12" t="s">
        <v>124</v>
      </c>
      <c r="B156" s="67">
        <v>0.000246</v>
      </c>
      <c r="C156" s="67">
        <v>0</v>
      </c>
      <c r="D156" s="82">
        <f t="shared" si="24"/>
        <v>62906.21822304001</v>
      </c>
      <c r="E156" s="80">
        <f t="shared" si="25"/>
        <v>0</v>
      </c>
      <c r="F156" s="81">
        <f t="shared" si="26"/>
        <v>61365.913255272</v>
      </c>
      <c r="G156" s="81">
        <f t="shared" si="27"/>
        <v>0</v>
      </c>
      <c r="H156" s="80">
        <f t="shared" si="28"/>
        <v>70967.491188348</v>
      </c>
      <c r="I156" s="80">
        <f t="shared" si="29"/>
        <v>0</v>
      </c>
      <c r="J156" s="81">
        <f t="shared" si="30"/>
        <v>65719.807300644</v>
      </c>
      <c r="K156" s="81">
        <f t="shared" si="31"/>
        <v>0</v>
      </c>
      <c r="L156" s="80">
        <f t="shared" si="32"/>
        <v>64751.448487404</v>
      </c>
      <c r="M156" s="80">
        <f t="shared" si="33"/>
        <v>0</v>
      </c>
      <c r="N156" s="81">
        <f t="shared" si="34"/>
        <v>69330.65000022</v>
      </c>
      <c r="O156" s="81">
        <f t="shared" si="35"/>
        <v>0</v>
      </c>
    </row>
    <row r="157" spans="1:15" ht="19.5">
      <c r="A157" s="12" t="s">
        <v>125</v>
      </c>
      <c r="B157" s="67">
        <v>0</v>
      </c>
      <c r="C157" s="67">
        <v>0</v>
      </c>
      <c r="D157" s="82">
        <f t="shared" si="24"/>
        <v>0</v>
      </c>
      <c r="E157" s="80">
        <f t="shared" si="25"/>
        <v>0</v>
      </c>
      <c r="F157" s="81">
        <f t="shared" si="26"/>
        <v>0</v>
      </c>
      <c r="G157" s="81">
        <f t="shared" si="27"/>
        <v>0</v>
      </c>
      <c r="H157" s="80">
        <f t="shared" si="28"/>
        <v>0</v>
      </c>
      <c r="I157" s="80">
        <f t="shared" si="29"/>
        <v>0</v>
      </c>
      <c r="J157" s="81">
        <f t="shared" si="30"/>
        <v>0</v>
      </c>
      <c r="K157" s="81">
        <f t="shared" si="31"/>
        <v>0</v>
      </c>
      <c r="L157" s="80">
        <f t="shared" si="32"/>
        <v>0</v>
      </c>
      <c r="M157" s="80">
        <f t="shared" si="33"/>
        <v>0</v>
      </c>
      <c r="N157" s="81">
        <f t="shared" si="34"/>
        <v>0</v>
      </c>
      <c r="O157" s="81">
        <f t="shared" si="35"/>
        <v>0</v>
      </c>
    </row>
    <row r="158" spans="1:15" ht="19.5">
      <c r="A158" s="12" t="s">
        <v>126</v>
      </c>
      <c r="B158" s="67">
        <v>0</v>
      </c>
      <c r="C158" s="67">
        <v>0</v>
      </c>
      <c r="D158" s="82">
        <f t="shared" si="24"/>
        <v>0</v>
      </c>
      <c r="E158" s="80">
        <f t="shared" si="25"/>
        <v>0</v>
      </c>
      <c r="F158" s="81">
        <f t="shared" si="26"/>
        <v>0</v>
      </c>
      <c r="G158" s="81">
        <f t="shared" si="27"/>
        <v>0</v>
      </c>
      <c r="H158" s="80">
        <f t="shared" si="28"/>
        <v>0</v>
      </c>
      <c r="I158" s="80">
        <f t="shared" si="29"/>
        <v>0</v>
      </c>
      <c r="J158" s="81">
        <f t="shared" si="30"/>
        <v>0</v>
      </c>
      <c r="K158" s="81">
        <f t="shared" si="31"/>
        <v>0</v>
      </c>
      <c r="L158" s="80">
        <f t="shared" si="32"/>
        <v>0</v>
      </c>
      <c r="M158" s="80">
        <f t="shared" si="33"/>
        <v>0</v>
      </c>
      <c r="N158" s="81">
        <f t="shared" si="34"/>
        <v>0</v>
      </c>
      <c r="O158" s="81">
        <f t="shared" si="35"/>
        <v>0</v>
      </c>
    </row>
    <row r="159" spans="1:15" ht="19.5">
      <c r="A159" s="12" t="s">
        <v>186</v>
      </c>
      <c r="B159" s="67">
        <v>0</v>
      </c>
      <c r="C159" s="67">
        <v>0</v>
      </c>
      <c r="D159" s="82">
        <f t="shared" si="24"/>
        <v>0</v>
      </c>
      <c r="E159" s="80">
        <f t="shared" si="25"/>
        <v>0</v>
      </c>
      <c r="F159" s="81">
        <f t="shared" si="26"/>
        <v>0</v>
      </c>
      <c r="G159" s="81">
        <f t="shared" si="27"/>
        <v>0</v>
      </c>
      <c r="H159" s="80">
        <f t="shared" si="28"/>
        <v>0</v>
      </c>
      <c r="I159" s="80">
        <f t="shared" si="29"/>
        <v>0</v>
      </c>
      <c r="J159" s="81">
        <f t="shared" si="30"/>
        <v>0</v>
      </c>
      <c r="K159" s="81">
        <f t="shared" si="31"/>
        <v>0</v>
      </c>
      <c r="L159" s="80">
        <f t="shared" si="32"/>
        <v>0</v>
      </c>
      <c r="M159" s="80">
        <f t="shared" si="33"/>
        <v>0</v>
      </c>
      <c r="N159" s="81">
        <f t="shared" si="34"/>
        <v>0</v>
      </c>
      <c r="O159" s="81">
        <f t="shared" si="35"/>
        <v>0</v>
      </c>
    </row>
    <row r="160" spans="1:15" ht="19.5">
      <c r="A160" s="12" t="s">
        <v>187</v>
      </c>
      <c r="B160" s="67">
        <v>0</v>
      </c>
      <c r="C160" s="67">
        <v>0.000199</v>
      </c>
      <c r="D160" s="82">
        <f t="shared" si="24"/>
        <v>0</v>
      </c>
      <c r="E160" s="80">
        <f t="shared" si="25"/>
        <v>50887.550513760005</v>
      </c>
      <c r="F160" s="81">
        <f t="shared" si="26"/>
        <v>0</v>
      </c>
      <c r="G160" s="81">
        <f t="shared" si="27"/>
        <v>49641.531454468</v>
      </c>
      <c r="H160" s="80">
        <f t="shared" si="28"/>
        <v>0</v>
      </c>
      <c r="I160" s="80">
        <f t="shared" si="29"/>
        <v>57408.661571062</v>
      </c>
      <c r="J160" s="81">
        <f t="shared" si="30"/>
        <v>0</v>
      </c>
      <c r="K160" s="81">
        <f t="shared" si="31"/>
        <v>53163.583954586</v>
      </c>
      <c r="L160" s="80">
        <f t="shared" si="32"/>
        <v>0</v>
      </c>
      <c r="M160" s="80">
        <f t="shared" si="33"/>
        <v>52380.236784526</v>
      </c>
      <c r="N160" s="81">
        <f t="shared" si="34"/>
        <v>0</v>
      </c>
      <c r="O160" s="81">
        <f t="shared" si="35"/>
        <v>56084.55020343</v>
      </c>
    </row>
    <row r="161" spans="1:15" ht="19.5">
      <c r="A161" s="12" t="s">
        <v>188</v>
      </c>
      <c r="B161" s="67">
        <v>2.2000000000000003E-05</v>
      </c>
      <c r="C161" s="67">
        <v>0</v>
      </c>
      <c r="D161" s="82">
        <f t="shared" si="24"/>
        <v>5625.759353280001</v>
      </c>
      <c r="E161" s="80">
        <f t="shared" si="25"/>
        <v>0</v>
      </c>
      <c r="F161" s="81">
        <f t="shared" si="26"/>
        <v>5488.008502504001</v>
      </c>
      <c r="G161" s="81">
        <f t="shared" si="27"/>
        <v>0</v>
      </c>
      <c r="H161" s="80">
        <f t="shared" si="28"/>
        <v>6346.6862038360005</v>
      </c>
      <c r="I161" s="80">
        <f t="shared" si="29"/>
        <v>0</v>
      </c>
      <c r="J161" s="81">
        <f t="shared" si="30"/>
        <v>5877.381140708</v>
      </c>
      <c r="K161" s="81">
        <f t="shared" si="31"/>
        <v>0</v>
      </c>
      <c r="L161" s="80">
        <f t="shared" si="32"/>
        <v>5790.779946028</v>
      </c>
      <c r="M161" s="80">
        <f t="shared" si="33"/>
        <v>0</v>
      </c>
      <c r="N161" s="81">
        <f t="shared" si="34"/>
        <v>6200.30203254</v>
      </c>
      <c r="O161" s="81">
        <f t="shared" si="35"/>
        <v>0</v>
      </c>
    </row>
    <row r="162" spans="1:15" ht="19.5">
      <c r="A162" s="12" t="s">
        <v>189</v>
      </c>
      <c r="B162" s="67">
        <v>0</v>
      </c>
      <c r="C162" s="67">
        <v>2E-05</v>
      </c>
      <c r="D162" s="82">
        <f t="shared" si="24"/>
        <v>0</v>
      </c>
      <c r="E162" s="80">
        <f t="shared" si="25"/>
        <v>5114.3266848</v>
      </c>
      <c r="F162" s="81">
        <f t="shared" si="26"/>
        <v>0</v>
      </c>
      <c r="G162" s="81">
        <f t="shared" si="27"/>
        <v>4989.09863864</v>
      </c>
      <c r="H162" s="80">
        <f t="shared" si="28"/>
        <v>0</v>
      </c>
      <c r="I162" s="80">
        <f t="shared" si="29"/>
        <v>5769.71473076</v>
      </c>
      <c r="J162" s="81">
        <f t="shared" si="30"/>
        <v>0</v>
      </c>
      <c r="K162" s="81">
        <f t="shared" si="31"/>
        <v>5343.07376428</v>
      </c>
      <c r="L162" s="80">
        <f t="shared" si="32"/>
        <v>0</v>
      </c>
      <c r="M162" s="80">
        <f t="shared" si="33"/>
        <v>5264.34540548</v>
      </c>
      <c r="N162" s="81">
        <f t="shared" si="34"/>
        <v>0</v>
      </c>
      <c r="O162" s="81">
        <f t="shared" si="35"/>
        <v>5636.638211400001</v>
      </c>
    </row>
    <row r="163" spans="1:15" ht="19.5">
      <c r="A163" s="12" t="s">
        <v>190</v>
      </c>
      <c r="B163" s="67">
        <v>0</v>
      </c>
      <c r="C163" s="67">
        <v>0</v>
      </c>
      <c r="D163" s="82">
        <f t="shared" si="24"/>
        <v>0</v>
      </c>
      <c r="E163" s="80">
        <f t="shared" si="25"/>
        <v>0</v>
      </c>
      <c r="F163" s="81">
        <f t="shared" si="26"/>
        <v>0</v>
      </c>
      <c r="G163" s="81">
        <f t="shared" si="27"/>
        <v>0</v>
      </c>
      <c r="H163" s="80">
        <f t="shared" si="28"/>
        <v>0</v>
      </c>
      <c r="I163" s="80">
        <f t="shared" si="29"/>
        <v>0</v>
      </c>
      <c r="J163" s="81">
        <f t="shared" si="30"/>
        <v>0</v>
      </c>
      <c r="K163" s="81">
        <f t="shared" si="31"/>
        <v>0</v>
      </c>
      <c r="L163" s="80">
        <f t="shared" si="32"/>
        <v>0</v>
      </c>
      <c r="M163" s="80">
        <f t="shared" si="33"/>
        <v>0</v>
      </c>
      <c r="N163" s="81">
        <f t="shared" si="34"/>
        <v>0</v>
      </c>
      <c r="O163" s="81">
        <f t="shared" si="35"/>
        <v>0</v>
      </c>
    </row>
    <row r="164" spans="1:15" ht="19.5">
      <c r="A164" s="12" t="s">
        <v>191</v>
      </c>
      <c r="B164" s="67">
        <v>8.9E-05</v>
      </c>
      <c r="C164" s="67">
        <v>0</v>
      </c>
      <c r="D164" s="82">
        <f t="shared" si="24"/>
        <v>22758.75374736</v>
      </c>
      <c r="E164" s="80">
        <f t="shared" si="25"/>
        <v>0</v>
      </c>
      <c r="F164" s="81">
        <f t="shared" si="26"/>
        <v>22201.488941948</v>
      </c>
      <c r="G164" s="81">
        <f t="shared" si="27"/>
        <v>0</v>
      </c>
      <c r="H164" s="80">
        <f t="shared" si="28"/>
        <v>25675.230551881996</v>
      </c>
      <c r="I164" s="80">
        <f t="shared" si="29"/>
        <v>0</v>
      </c>
      <c r="J164" s="81">
        <f t="shared" si="30"/>
        <v>23776.678251045996</v>
      </c>
      <c r="K164" s="81">
        <f t="shared" si="31"/>
        <v>0</v>
      </c>
      <c r="L164" s="80">
        <f t="shared" si="32"/>
        <v>23426.337054385996</v>
      </c>
      <c r="M164" s="80">
        <f t="shared" si="33"/>
        <v>0</v>
      </c>
      <c r="N164" s="81">
        <f t="shared" si="34"/>
        <v>25083.040040729997</v>
      </c>
      <c r="O164" s="81">
        <f t="shared" si="35"/>
        <v>0</v>
      </c>
    </row>
    <row r="165" spans="1:15" ht="19.5">
      <c r="A165" s="12" t="s">
        <v>192</v>
      </c>
      <c r="B165" s="67">
        <v>0</v>
      </c>
      <c r="C165" s="67">
        <v>0</v>
      </c>
      <c r="D165" s="82">
        <f t="shared" si="24"/>
        <v>0</v>
      </c>
      <c r="E165" s="80">
        <f t="shared" si="25"/>
        <v>0</v>
      </c>
      <c r="F165" s="81">
        <f t="shared" si="26"/>
        <v>0</v>
      </c>
      <c r="G165" s="81">
        <f t="shared" si="27"/>
        <v>0</v>
      </c>
      <c r="H165" s="80">
        <f t="shared" si="28"/>
        <v>0</v>
      </c>
      <c r="I165" s="80">
        <f t="shared" si="29"/>
        <v>0</v>
      </c>
      <c r="J165" s="81">
        <f t="shared" si="30"/>
        <v>0</v>
      </c>
      <c r="K165" s="81">
        <f t="shared" si="31"/>
        <v>0</v>
      </c>
      <c r="L165" s="80">
        <f t="shared" si="32"/>
        <v>0</v>
      </c>
      <c r="M165" s="80">
        <f t="shared" si="33"/>
        <v>0</v>
      </c>
      <c r="N165" s="81">
        <f t="shared" si="34"/>
        <v>0</v>
      </c>
      <c r="O165" s="81">
        <f t="shared" si="35"/>
        <v>0</v>
      </c>
    </row>
    <row r="166" spans="1:15" ht="19.5">
      <c r="A166" s="12" t="s">
        <v>193</v>
      </c>
      <c r="B166" s="67">
        <v>0</v>
      </c>
      <c r="C166" s="67">
        <v>0</v>
      </c>
      <c r="D166" s="82">
        <f t="shared" si="24"/>
        <v>0</v>
      </c>
      <c r="E166" s="80">
        <f t="shared" si="25"/>
        <v>0</v>
      </c>
      <c r="F166" s="81">
        <f t="shared" si="26"/>
        <v>0</v>
      </c>
      <c r="G166" s="81">
        <f t="shared" si="27"/>
        <v>0</v>
      </c>
      <c r="H166" s="80">
        <f t="shared" si="28"/>
        <v>0</v>
      </c>
      <c r="I166" s="80">
        <f t="shared" si="29"/>
        <v>0</v>
      </c>
      <c r="J166" s="81">
        <f t="shared" si="30"/>
        <v>0</v>
      </c>
      <c r="K166" s="81">
        <f t="shared" si="31"/>
        <v>0</v>
      </c>
      <c r="L166" s="80">
        <f t="shared" si="32"/>
        <v>0</v>
      </c>
      <c r="M166" s="80">
        <f t="shared" si="33"/>
        <v>0</v>
      </c>
      <c r="N166" s="81">
        <f t="shared" si="34"/>
        <v>0</v>
      </c>
      <c r="O166" s="81">
        <f t="shared" si="35"/>
        <v>0</v>
      </c>
    </row>
    <row r="167" spans="1:15" ht="19.5">
      <c r="A167" s="12" t="s">
        <v>194</v>
      </c>
      <c r="B167" s="67">
        <v>8.6E-05</v>
      </c>
      <c r="C167" s="67">
        <v>0</v>
      </c>
      <c r="D167" s="82">
        <f t="shared" si="24"/>
        <v>21991.60474464</v>
      </c>
      <c r="E167" s="80">
        <f t="shared" si="25"/>
        <v>0</v>
      </c>
      <c r="F167" s="81">
        <f t="shared" si="26"/>
        <v>21453.124146152</v>
      </c>
      <c r="G167" s="81">
        <f t="shared" si="27"/>
        <v>0</v>
      </c>
      <c r="H167" s="80">
        <f t="shared" si="28"/>
        <v>24809.773342268</v>
      </c>
      <c r="I167" s="80">
        <f t="shared" si="29"/>
        <v>0</v>
      </c>
      <c r="J167" s="81">
        <f t="shared" si="30"/>
        <v>22975.217186404</v>
      </c>
      <c r="K167" s="81">
        <f t="shared" si="31"/>
        <v>0</v>
      </c>
      <c r="L167" s="80">
        <f t="shared" si="32"/>
        <v>22636.685243564</v>
      </c>
      <c r="M167" s="80">
        <f t="shared" si="33"/>
        <v>0</v>
      </c>
      <c r="N167" s="81">
        <f t="shared" si="34"/>
        <v>24237.54430902</v>
      </c>
      <c r="O167" s="81">
        <f t="shared" si="35"/>
        <v>0</v>
      </c>
    </row>
    <row r="168" spans="1:15" ht="19.5">
      <c r="A168" s="12" t="s">
        <v>195</v>
      </c>
      <c r="B168" s="67">
        <v>0.000152</v>
      </c>
      <c r="C168" s="67">
        <v>0</v>
      </c>
      <c r="D168" s="82">
        <f t="shared" si="24"/>
        <v>38868.88280448</v>
      </c>
      <c r="E168" s="80">
        <f t="shared" si="25"/>
        <v>0</v>
      </c>
      <c r="F168" s="81">
        <f t="shared" si="26"/>
        <v>37917.149653664</v>
      </c>
      <c r="G168" s="81">
        <f t="shared" si="27"/>
        <v>0</v>
      </c>
      <c r="H168" s="80">
        <f t="shared" si="28"/>
        <v>43849.831953776</v>
      </c>
      <c r="I168" s="80">
        <f t="shared" si="29"/>
        <v>0</v>
      </c>
      <c r="J168" s="81">
        <f t="shared" si="30"/>
        <v>40607.360608528</v>
      </c>
      <c r="K168" s="81">
        <f t="shared" si="31"/>
        <v>0</v>
      </c>
      <c r="L168" s="80">
        <f t="shared" si="32"/>
        <v>40009.025081648004</v>
      </c>
      <c r="M168" s="80">
        <f t="shared" si="33"/>
        <v>0</v>
      </c>
      <c r="N168" s="81">
        <f t="shared" si="34"/>
        <v>42838.450406640004</v>
      </c>
      <c r="O168" s="81">
        <f t="shared" si="35"/>
        <v>0</v>
      </c>
    </row>
    <row r="169" spans="1:15" ht="19.5">
      <c r="A169" s="12" t="s">
        <v>127</v>
      </c>
      <c r="B169" s="67">
        <v>9E-06</v>
      </c>
      <c r="C169" s="67">
        <v>0</v>
      </c>
      <c r="D169" s="82">
        <f t="shared" si="24"/>
        <v>2301.44700816</v>
      </c>
      <c r="E169" s="80">
        <f t="shared" si="25"/>
        <v>0</v>
      </c>
      <c r="F169" s="81">
        <f t="shared" si="26"/>
        <v>2245.094387388</v>
      </c>
      <c r="G169" s="81">
        <f t="shared" si="27"/>
        <v>0</v>
      </c>
      <c r="H169" s="80">
        <f t="shared" si="28"/>
        <v>2596.371628842</v>
      </c>
      <c r="I169" s="80">
        <f t="shared" si="29"/>
        <v>0</v>
      </c>
      <c r="J169" s="81">
        <f t="shared" si="30"/>
        <v>2404.383193926</v>
      </c>
      <c r="K169" s="81">
        <f t="shared" si="31"/>
        <v>0</v>
      </c>
      <c r="L169" s="80">
        <f t="shared" si="32"/>
        <v>2368.955432466</v>
      </c>
      <c r="M169" s="80">
        <f t="shared" si="33"/>
        <v>0</v>
      </c>
      <c r="N169" s="81">
        <f t="shared" si="34"/>
        <v>2536.48719513</v>
      </c>
      <c r="O169" s="81">
        <f t="shared" si="35"/>
        <v>0</v>
      </c>
    </row>
    <row r="170" spans="1:15" ht="19.5">
      <c r="A170" s="12" t="s">
        <v>128</v>
      </c>
      <c r="B170" s="67">
        <v>5.3E-05</v>
      </c>
      <c r="C170" s="67">
        <v>0</v>
      </c>
      <c r="D170" s="82">
        <f t="shared" si="24"/>
        <v>13552.965714720001</v>
      </c>
      <c r="E170" s="80">
        <f t="shared" si="25"/>
        <v>0</v>
      </c>
      <c r="F170" s="81">
        <f t="shared" si="26"/>
        <v>13221.111392395998</v>
      </c>
      <c r="G170" s="81">
        <f t="shared" si="27"/>
        <v>0</v>
      </c>
      <c r="H170" s="80">
        <f t="shared" si="28"/>
        <v>15289.744036514</v>
      </c>
      <c r="I170" s="80">
        <f t="shared" si="29"/>
        <v>0</v>
      </c>
      <c r="J170" s="81">
        <f t="shared" si="30"/>
        <v>14159.145475342</v>
      </c>
      <c r="K170" s="81">
        <f t="shared" si="31"/>
        <v>0</v>
      </c>
      <c r="L170" s="80">
        <f t="shared" si="32"/>
        <v>13950.515324521999</v>
      </c>
      <c r="M170" s="80">
        <f t="shared" si="33"/>
        <v>0</v>
      </c>
      <c r="N170" s="81">
        <f t="shared" si="34"/>
        <v>14937.09126021</v>
      </c>
      <c r="O170" s="81">
        <f t="shared" si="35"/>
        <v>0</v>
      </c>
    </row>
    <row r="171" spans="1:15" ht="19.5">
      <c r="A171" s="12" t="s">
        <v>196</v>
      </c>
      <c r="B171" s="67">
        <v>0</v>
      </c>
      <c r="C171" s="67">
        <v>0</v>
      </c>
      <c r="D171" s="82">
        <f t="shared" si="24"/>
        <v>0</v>
      </c>
      <c r="E171" s="80">
        <f t="shared" si="25"/>
        <v>0</v>
      </c>
      <c r="F171" s="81">
        <f t="shared" si="26"/>
        <v>0</v>
      </c>
      <c r="G171" s="81">
        <f t="shared" si="27"/>
        <v>0</v>
      </c>
      <c r="H171" s="80">
        <f t="shared" si="28"/>
        <v>0</v>
      </c>
      <c r="I171" s="80">
        <f t="shared" si="29"/>
        <v>0</v>
      </c>
      <c r="J171" s="81">
        <f t="shared" si="30"/>
        <v>0</v>
      </c>
      <c r="K171" s="81">
        <f t="shared" si="31"/>
        <v>0</v>
      </c>
      <c r="L171" s="80">
        <f t="shared" si="32"/>
        <v>0</v>
      </c>
      <c r="M171" s="80">
        <f t="shared" si="33"/>
        <v>0</v>
      </c>
      <c r="N171" s="81">
        <f t="shared" si="34"/>
        <v>0</v>
      </c>
      <c r="O171" s="81">
        <f t="shared" si="35"/>
        <v>0</v>
      </c>
    </row>
    <row r="172" spans="1:15" ht="19.5">
      <c r="A172" s="12" t="s">
        <v>129</v>
      </c>
      <c r="B172" s="67">
        <v>7.400000000000001E-05</v>
      </c>
      <c r="C172" s="67">
        <v>0.000151</v>
      </c>
      <c r="D172" s="82">
        <f t="shared" si="24"/>
        <v>18923.00873376</v>
      </c>
      <c r="E172" s="80">
        <f t="shared" si="25"/>
        <v>38613.16647024</v>
      </c>
      <c r="F172" s="81">
        <f t="shared" si="26"/>
        <v>18459.664962968</v>
      </c>
      <c r="G172" s="81">
        <f t="shared" si="27"/>
        <v>37667.694721732</v>
      </c>
      <c r="H172" s="80">
        <f t="shared" si="28"/>
        <v>21347.944503812003</v>
      </c>
      <c r="I172" s="80">
        <f t="shared" si="29"/>
        <v>43561.346217238</v>
      </c>
      <c r="J172" s="81">
        <f t="shared" si="30"/>
        <v>19769.372927836</v>
      </c>
      <c r="K172" s="81">
        <f t="shared" si="31"/>
        <v>40340.206920314</v>
      </c>
      <c r="L172" s="80">
        <f t="shared" si="32"/>
        <v>19478.078000276</v>
      </c>
      <c r="M172" s="80">
        <f t="shared" si="33"/>
        <v>39745.807811374005</v>
      </c>
      <c r="N172" s="81">
        <f t="shared" si="34"/>
        <v>20855.561382180003</v>
      </c>
      <c r="O172" s="81">
        <f t="shared" si="35"/>
        <v>42556.618496070005</v>
      </c>
    </row>
    <row r="173" spans="1:15" ht="19.5">
      <c r="A173" s="12" t="s">
        <v>197</v>
      </c>
      <c r="B173" s="67">
        <v>0</v>
      </c>
      <c r="C173" s="67">
        <v>0</v>
      </c>
      <c r="D173" s="82">
        <f t="shared" si="24"/>
        <v>0</v>
      </c>
      <c r="E173" s="80">
        <f t="shared" si="25"/>
        <v>0</v>
      </c>
      <c r="F173" s="81">
        <f t="shared" si="26"/>
        <v>0</v>
      </c>
      <c r="G173" s="81">
        <f t="shared" si="27"/>
        <v>0</v>
      </c>
      <c r="H173" s="80">
        <f t="shared" si="28"/>
        <v>0</v>
      </c>
      <c r="I173" s="80">
        <f t="shared" si="29"/>
        <v>0</v>
      </c>
      <c r="J173" s="81">
        <f t="shared" si="30"/>
        <v>0</v>
      </c>
      <c r="K173" s="81">
        <f t="shared" si="31"/>
        <v>0</v>
      </c>
      <c r="L173" s="80">
        <f t="shared" si="32"/>
        <v>0</v>
      </c>
      <c r="M173" s="80">
        <f t="shared" si="33"/>
        <v>0</v>
      </c>
      <c r="N173" s="81">
        <f t="shared" si="34"/>
        <v>0</v>
      </c>
      <c r="O173" s="81">
        <f t="shared" si="35"/>
        <v>0</v>
      </c>
    </row>
    <row r="174" spans="1:15" ht="19.5">
      <c r="A174" s="12" t="s">
        <v>198</v>
      </c>
      <c r="B174" s="67">
        <v>0</v>
      </c>
      <c r="C174" s="67">
        <v>0</v>
      </c>
      <c r="D174" s="82">
        <f t="shared" si="24"/>
        <v>0</v>
      </c>
      <c r="E174" s="80">
        <f t="shared" si="25"/>
        <v>0</v>
      </c>
      <c r="F174" s="81">
        <f t="shared" si="26"/>
        <v>0</v>
      </c>
      <c r="G174" s="81">
        <f t="shared" si="27"/>
        <v>0</v>
      </c>
      <c r="H174" s="80">
        <f t="shared" si="28"/>
        <v>0</v>
      </c>
      <c r="I174" s="80">
        <f t="shared" si="29"/>
        <v>0</v>
      </c>
      <c r="J174" s="81">
        <f t="shared" si="30"/>
        <v>0</v>
      </c>
      <c r="K174" s="81">
        <f t="shared" si="31"/>
        <v>0</v>
      </c>
      <c r="L174" s="80">
        <f t="shared" si="32"/>
        <v>0</v>
      </c>
      <c r="M174" s="80">
        <f t="shared" si="33"/>
        <v>0</v>
      </c>
      <c r="N174" s="81">
        <f t="shared" si="34"/>
        <v>0</v>
      </c>
      <c r="O174" s="81">
        <f t="shared" si="35"/>
        <v>0</v>
      </c>
    </row>
    <row r="175" spans="1:15" ht="19.5">
      <c r="A175" s="12" t="s">
        <v>130</v>
      </c>
      <c r="B175" s="67">
        <v>0</v>
      </c>
      <c r="C175" s="67">
        <v>0</v>
      </c>
      <c r="D175" s="82">
        <f t="shared" si="24"/>
        <v>0</v>
      </c>
      <c r="E175" s="80">
        <f t="shared" si="25"/>
        <v>0</v>
      </c>
      <c r="F175" s="81">
        <f aca="true" t="shared" si="36" ref="F175:F196">B175*$E$6</f>
        <v>0</v>
      </c>
      <c r="G175" s="81">
        <f t="shared" si="27"/>
        <v>0</v>
      </c>
      <c r="H175" s="80">
        <f t="shared" si="28"/>
        <v>0</v>
      </c>
      <c r="I175" s="80">
        <f t="shared" si="29"/>
        <v>0</v>
      </c>
      <c r="J175" s="81">
        <f t="shared" si="30"/>
        <v>0</v>
      </c>
      <c r="K175" s="81">
        <f t="shared" si="31"/>
        <v>0</v>
      </c>
      <c r="L175" s="80">
        <f t="shared" si="32"/>
        <v>0</v>
      </c>
      <c r="M175" s="80">
        <f t="shared" si="33"/>
        <v>0</v>
      </c>
      <c r="N175" s="81">
        <f t="shared" si="34"/>
        <v>0</v>
      </c>
      <c r="O175" s="81">
        <f t="shared" si="35"/>
        <v>0</v>
      </c>
    </row>
    <row r="176" spans="1:15" ht="19.5">
      <c r="A176" s="12" t="s">
        <v>131</v>
      </c>
      <c r="B176" s="67">
        <v>0</v>
      </c>
      <c r="C176" s="67">
        <v>0</v>
      </c>
      <c r="D176" s="82">
        <f t="shared" si="24"/>
        <v>0</v>
      </c>
      <c r="E176" s="80">
        <f t="shared" si="25"/>
        <v>0</v>
      </c>
      <c r="F176" s="81">
        <f t="shared" si="36"/>
        <v>0</v>
      </c>
      <c r="G176" s="81">
        <f t="shared" si="27"/>
        <v>0</v>
      </c>
      <c r="H176" s="80">
        <f t="shared" si="28"/>
        <v>0</v>
      </c>
      <c r="I176" s="80">
        <f t="shared" si="29"/>
        <v>0</v>
      </c>
      <c r="J176" s="81">
        <f t="shared" si="30"/>
        <v>0</v>
      </c>
      <c r="K176" s="81">
        <f t="shared" si="31"/>
        <v>0</v>
      </c>
      <c r="L176" s="80">
        <f t="shared" si="32"/>
        <v>0</v>
      </c>
      <c r="M176" s="80">
        <f t="shared" si="33"/>
        <v>0</v>
      </c>
      <c r="N176" s="81">
        <f t="shared" si="34"/>
        <v>0</v>
      </c>
      <c r="O176" s="81">
        <f t="shared" si="35"/>
        <v>0</v>
      </c>
    </row>
    <row r="177" spans="1:15" ht="19.5">
      <c r="A177" s="12" t="s">
        <v>132</v>
      </c>
      <c r="B177" s="67">
        <v>2.5E-05</v>
      </c>
      <c r="C177" s="67">
        <v>0</v>
      </c>
      <c r="D177" s="82">
        <f t="shared" si="24"/>
        <v>6392.908356000001</v>
      </c>
      <c r="E177" s="80">
        <f t="shared" si="25"/>
        <v>0</v>
      </c>
      <c r="F177" s="81">
        <f t="shared" si="36"/>
        <v>6236.3732983</v>
      </c>
      <c r="G177" s="81">
        <f t="shared" si="27"/>
        <v>0</v>
      </c>
      <c r="H177" s="80">
        <f t="shared" si="28"/>
        <v>7212.1434134500005</v>
      </c>
      <c r="I177" s="80">
        <f t="shared" si="29"/>
        <v>0</v>
      </c>
      <c r="J177" s="81">
        <f t="shared" si="30"/>
        <v>6678.84220535</v>
      </c>
      <c r="K177" s="81">
        <f t="shared" si="31"/>
        <v>0</v>
      </c>
      <c r="L177" s="80">
        <f t="shared" si="32"/>
        <v>6580.43175685</v>
      </c>
      <c r="M177" s="80">
        <f t="shared" si="33"/>
        <v>0</v>
      </c>
      <c r="N177" s="81">
        <f t="shared" si="34"/>
        <v>7045.79776425</v>
      </c>
      <c r="O177" s="81">
        <f t="shared" si="35"/>
        <v>0</v>
      </c>
    </row>
    <row r="178" spans="1:15" ht="19.5">
      <c r="A178" s="12" t="s">
        <v>133</v>
      </c>
      <c r="B178" s="67">
        <v>5E-06</v>
      </c>
      <c r="C178" s="67">
        <v>0</v>
      </c>
      <c r="D178" s="82">
        <f t="shared" si="24"/>
        <v>1278.5816712</v>
      </c>
      <c r="E178" s="80">
        <f t="shared" si="25"/>
        <v>0</v>
      </c>
      <c r="F178" s="81">
        <f t="shared" si="36"/>
        <v>1247.27465966</v>
      </c>
      <c r="G178" s="81">
        <f t="shared" si="27"/>
        <v>0</v>
      </c>
      <c r="H178" s="80">
        <f t="shared" si="28"/>
        <v>1442.42868269</v>
      </c>
      <c r="I178" s="80">
        <f t="shared" si="29"/>
        <v>0</v>
      </c>
      <c r="J178" s="81">
        <f t="shared" si="30"/>
        <v>1335.76844107</v>
      </c>
      <c r="K178" s="81">
        <f t="shared" si="31"/>
        <v>0</v>
      </c>
      <c r="L178" s="80">
        <f t="shared" si="32"/>
        <v>1316.08635137</v>
      </c>
      <c r="M178" s="80">
        <f t="shared" si="33"/>
        <v>0</v>
      </c>
      <c r="N178" s="81">
        <f t="shared" si="34"/>
        <v>1409.1595528500002</v>
      </c>
      <c r="O178" s="81">
        <f t="shared" si="35"/>
        <v>0</v>
      </c>
    </row>
    <row r="179" spans="1:15" ht="19.5">
      <c r="A179" s="12" t="s">
        <v>134</v>
      </c>
      <c r="B179" s="67">
        <v>0.000285</v>
      </c>
      <c r="C179" s="67">
        <v>7.7E-05</v>
      </c>
      <c r="D179" s="82">
        <f t="shared" si="24"/>
        <v>72879.1552584</v>
      </c>
      <c r="E179" s="80">
        <f t="shared" si="25"/>
        <v>19690.15773648</v>
      </c>
      <c r="F179" s="81">
        <f t="shared" si="36"/>
        <v>71094.65560062</v>
      </c>
      <c r="G179" s="81">
        <f t="shared" si="27"/>
        <v>19208.029758763998</v>
      </c>
      <c r="H179" s="80">
        <f t="shared" si="28"/>
        <v>82218.43491333</v>
      </c>
      <c r="I179" s="80">
        <f t="shared" si="29"/>
        <v>22213.401713426</v>
      </c>
      <c r="J179" s="81">
        <f t="shared" si="30"/>
        <v>76138.80114098999</v>
      </c>
      <c r="K179" s="81">
        <f t="shared" si="31"/>
        <v>20570.833992477998</v>
      </c>
      <c r="L179" s="80">
        <f t="shared" si="32"/>
        <v>75016.92202808999</v>
      </c>
      <c r="M179" s="80">
        <f t="shared" si="33"/>
        <v>20267.729811098</v>
      </c>
      <c r="N179" s="81">
        <f t="shared" si="34"/>
        <v>80322.09451245</v>
      </c>
      <c r="O179" s="81">
        <f t="shared" si="35"/>
        <v>21701.05711389</v>
      </c>
    </row>
    <row r="180" spans="1:15" ht="19.5">
      <c r="A180" s="12" t="s">
        <v>135</v>
      </c>
      <c r="B180" s="67">
        <v>0</v>
      </c>
      <c r="C180" s="67">
        <v>0</v>
      </c>
      <c r="D180" s="82">
        <f t="shared" si="24"/>
        <v>0</v>
      </c>
      <c r="E180" s="80">
        <f t="shared" si="25"/>
        <v>0</v>
      </c>
      <c r="F180" s="81">
        <f t="shared" si="36"/>
        <v>0</v>
      </c>
      <c r="G180" s="81">
        <f t="shared" si="27"/>
        <v>0</v>
      </c>
      <c r="H180" s="80">
        <f t="shared" si="28"/>
        <v>0</v>
      </c>
      <c r="I180" s="80">
        <f t="shared" si="29"/>
        <v>0</v>
      </c>
      <c r="J180" s="81">
        <f t="shared" si="30"/>
        <v>0</v>
      </c>
      <c r="K180" s="81">
        <f t="shared" si="31"/>
        <v>0</v>
      </c>
      <c r="L180" s="80">
        <f t="shared" si="32"/>
        <v>0</v>
      </c>
      <c r="M180" s="80">
        <f t="shared" si="33"/>
        <v>0</v>
      </c>
      <c r="N180" s="81">
        <f t="shared" si="34"/>
        <v>0</v>
      </c>
      <c r="O180" s="81">
        <f t="shared" si="35"/>
        <v>0</v>
      </c>
    </row>
    <row r="181" spans="1:15" ht="19.5">
      <c r="A181" s="12" t="s">
        <v>136</v>
      </c>
      <c r="B181" s="67">
        <v>0</v>
      </c>
      <c r="C181" s="67">
        <v>0</v>
      </c>
      <c r="D181" s="82">
        <f t="shared" si="24"/>
        <v>0</v>
      </c>
      <c r="E181" s="80">
        <f t="shared" si="25"/>
        <v>0</v>
      </c>
      <c r="F181" s="81">
        <f t="shared" si="36"/>
        <v>0</v>
      </c>
      <c r="G181" s="81">
        <f t="shared" si="27"/>
        <v>0</v>
      </c>
      <c r="H181" s="80">
        <f t="shared" si="28"/>
        <v>0</v>
      </c>
      <c r="I181" s="80">
        <f t="shared" si="29"/>
        <v>0</v>
      </c>
      <c r="J181" s="81">
        <f t="shared" si="30"/>
        <v>0</v>
      </c>
      <c r="K181" s="81">
        <f t="shared" si="31"/>
        <v>0</v>
      </c>
      <c r="L181" s="80">
        <f t="shared" si="32"/>
        <v>0</v>
      </c>
      <c r="M181" s="80">
        <f t="shared" si="33"/>
        <v>0</v>
      </c>
      <c r="N181" s="81">
        <f t="shared" si="34"/>
        <v>0</v>
      </c>
      <c r="O181" s="81">
        <f t="shared" si="35"/>
        <v>0</v>
      </c>
    </row>
    <row r="182" spans="1:15" ht="19.5">
      <c r="A182" s="12" t="s">
        <v>137</v>
      </c>
      <c r="B182" s="67">
        <v>0</v>
      </c>
      <c r="C182" s="67">
        <v>0</v>
      </c>
      <c r="D182" s="82">
        <f t="shared" si="24"/>
        <v>0</v>
      </c>
      <c r="E182" s="80">
        <f t="shared" si="25"/>
        <v>0</v>
      </c>
      <c r="F182" s="81">
        <f t="shared" si="36"/>
        <v>0</v>
      </c>
      <c r="G182" s="81">
        <f t="shared" si="27"/>
        <v>0</v>
      </c>
      <c r="H182" s="80">
        <f t="shared" si="28"/>
        <v>0</v>
      </c>
      <c r="I182" s="80">
        <f t="shared" si="29"/>
        <v>0</v>
      </c>
      <c r="J182" s="81">
        <f t="shared" si="30"/>
        <v>0</v>
      </c>
      <c r="K182" s="81">
        <f t="shared" si="31"/>
        <v>0</v>
      </c>
      <c r="L182" s="80">
        <f t="shared" si="32"/>
        <v>0</v>
      </c>
      <c r="M182" s="80">
        <f t="shared" si="33"/>
        <v>0</v>
      </c>
      <c r="N182" s="81">
        <f t="shared" si="34"/>
        <v>0</v>
      </c>
      <c r="O182" s="81">
        <f t="shared" si="35"/>
        <v>0</v>
      </c>
    </row>
    <row r="183" spans="1:15" ht="19.5">
      <c r="A183" s="12" t="s">
        <v>138</v>
      </c>
      <c r="B183" s="67">
        <v>0.000279</v>
      </c>
      <c r="C183" s="67">
        <v>0</v>
      </c>
      <c r="D183" s="82">
        <f t="shared" si="24"/>
        <v>71344.85725296</v>
      </c>
      <c r="E183" s="80">
        <f t="shared" si="25"/>
        <v>0</v>
      </c>
      <c r="F183" s="81">
        <f t="shared" si="36"/>
        <v>69597.926009028</v>
      </c>
      <c r="G183" s="81">
        <f t="shared" si="27"/>
        <v>0</v>
      </c>
      <c r="H183" s="80">
        <f t="shared" si="28"/>
        <v>80487.52049410199</v>
      </c>
      <c r="I183" s="80">
        <f t="shared" si="29"/>
        <v>0</v>
      </c>
      <c r="J183" s="81">
        <f t="shared" si="30"/>
        <v>74535.879011706</v>
      </c>
      <c r="K183" s="81">
        <f t="shared" si="31"/>
        <v>0</v>
      </c>
      <c r="L183" s="80">
        <f t="shared" si="32"/>
        <v>73437.618406446</v>
      </c>
      <c r="M183" s="80">
        <f t="shared" si="33"/>
        <v>0</v>
      </c>
      <c r="N183" s="81">
        <f t="shared" si="34"/>
        <v>78631.10304903</v>
      </c>
      <c r="O183" s="81">
        <f t="shared" si="35"/>
        <v>0</v>
      </c>
    </row>
    <row r="184" spans="1:15" ht="19.5">
      <c r="A184" s="12" t="s">
        <v>139</v>
      </c>
      <c r="B184" s="67">
        <v>0</v>
      </c>
      <c r="C184" s="67">
        <v>0</v>
      </c>
      <c r="D184" s="82">
        <f t="shared" si="24"/>
        <v>0</v>
      </c>
      <c r="E184" s="80">
        <f t="shared" si="25"/>
        <v>0</v>
      </c>
      <c r="F184" s="81">
        <f t="shared" si="36"/>
        <v>0</v>
      </c>
      <c r="G184" s="81">
        <f t="shared" si="27"/>
        <v>0</v>
      </c>
      <c r="H184" s="80">
        <f t="shared" si="28"/>
        <v>0</v>
      </c>
      <c r="I184" s="80">
        <f t="shared" si="29"/>
        <v>0</v>
      </c>
      <c r="J184" s="81">
        <f t="shared" si="30"/>
        <v>0</v>
      </c>
      <c r="K184" s="81">
        <f t="shared" si="31"/>
        <v>0</v>
      </c>
      <c r="L184" s="80">
        <f t="shared" si="32"/>
        <v>0</v>
      </c>
      <c r="M184" s="80">
        <f t="shared" si="33"/>
        <v>0</v>
      </c>
      <c r="N184" s="81">
        <f t="shared" si="34"/>
        <v>0</v>
      </c>
      <c r="O184" s="81">
        <f t="shared" si="35"/>
        <v>0</v>
      </c>
    </row>
    <row r="185" spans="1:15" ht="19.5">
      <c r="A185" s="12" t="s">
        <v>140</v>
      </c>
      <c r="B185" s="67">
        <v>0</v>
      </c>
      <c r="C185" s="67">
        <v>0</v>
      </c>
      <c r="D185" s="82">
        <f t="shared" si="24"/>
        <v>0</v>
      </c>
      <c r="E185" s="80">
        <f t="shared" si="25"/>
        <v>0</v>
      </c>
      <c r="F185" s="81">
        <f t="shared" si="36"/>
        <v>0</v>
      </c>
      <c r="G185" s="81">
        <f t="shared" si="27"/>
        <v>0</v>
      </c>
      <c r="H185" s="80">
        <f t="shared" si="28"/>
        <v>0</v>
      </c>
      <c r="I185" s="80">
        <f t="shared" si="29"/>
        <v>0</v>
      </c>
      <c r="J185" s="81">
        <f t="shared" si="30"/>
        <v>0</v>
      </c>
      <c r="K185" s="81">
        <f t="shared" si="31"/>
        <v>0</v>
      </c>
      <c r="L185" s="80">
        <f t="shared" si="32"/>
        <v>0</v>
      </c>
      <c r="M185" s="80">
        <f t="shared" si="33"/>
        <v>0</v>
      </c>
      <c r="N185" s="81">
        <f t="shared" si="34"/>
        <v>0</v>
      </c>
      <c r="O185" s="81">
        <f t="shared" si="35"/>
        <v>0</v>
      </c>
    </row>
    <row r="186" spans="1:15" ht="19.5">
      <c r="A186" s="12" t="s">
        <v>141</v>
      </c>
      <c r="B186" s="67">
        <v>1E-06</v>
      </c>
      <c r="C186" s="67">
        <v>0</v>
      </c>
      <c r="D186" s="82">
        <f t="shared" si="24"/>
        <v>255.71633424</v>
      </c>
      <c r="E186" s="80">
        <f t="shared" si="25"/>
        <v>0</v>
      </c>
      <c r="F186" s="81">
        <f t="shared" si="36"/>
        <v>249.45493193199997</v>
      </c>
      <c r="G186" s="81">
        <f t="shared" si="27"/>
        <v>0</v>
      </c>
      <c r="H186" s="80">
        <f t="shared" si="28"/>
        <v>288.48573653799997</v>
      </c>
      <c r="I186" s="80">
        <f t="shared" si="29"/>
        <v>0</v>
      </c>
      <c r="J186" s="81">
        <f t="shared" si="30"/>
        <v>267.153688214</v>
      </c>
      <c r="K186" s="81">
        <f t="shared" si="31"/>
        <v>0</v>
      </c>
      <c r="L186" s="80">
        <f t="shared" si="32"/>
        <v>263.217270274</v>
      </c>
      <c r="M186" s="80">
        <f t="shared" si="33"/>
        <v>0</v>
      </c>
      <c r="N186" s="81">
        <f t="shared" si="34"/>
        <v>281.83191057</v>
      </c>
      <c r="O186" s="81">
        <f t="shared" si="35"/>
        <v>0</v>
      </c>
    </row>
    <row r="187" spans="1:15" ht="19.5">
      <c r="A187" s="12" t="s">
        <v>142</v>
      </c>
      <c r="B187" s="67">
        <v>0</v>
      </c>
      <c r="C187" s="67">
        <v>0</v>
      </c>
      <c r="D187" s="82">
        <f t="shared" si="24"/>
        <v>0</v>
      </c>
      <c r="E187" s="80">
        <f t="shared" si="25"/>
        <v>0</v>
      </c>
      <c r="F187" s="81">
        <f t="shared" si="36"/>
        <v>0</v>
      </c>
      <c r="G187" s="81">
        <f t="shared" si="27"/>
        <v>0</v>
      </c>
      <c r="H187" s="80">
        <f t="shared" si="28"/>
        <v>0</v>
      </c>
      <c r="I187" s="80">
        <f t="shared" si="29"/>
        <v>0</v>
      </c>
      <c r="J187" s="81">
        <f t="shared" si="30"/>
        <v>0</v>
      </c>
      <c r="K187" s="81">
        <f t="shared" si="31"/>
        <v>0</v>
      </c>
      <c r="L187" s="80">
        <f t="shared" si="32"/>
        <v>0</v>
      </c>
      <c r="M187" s="80">
        <f t="shared" si="33"/>
        <v>0</v>
      </c>
      <c r="N187" s="81">
        <f t="shared" si="34"/>
        <v>0</v>
      </c>
      <c r="O187" s="81">
        <f t="shared" si="35"/>
        <v>0</v>
      </c>
    </row>
    <row r="188" spans="1:15" ht="19.5">
      <c r="A188" s="12" t="s">
        <v>143</v>
      </c>
      <c r="B188" s="67">
        <v>0.000487</v>
      </c>
      <c r="C188" s="67">
        <v>9.1E-05</v>
      </c>
      <c r="D188" s="82">
        <f t="shared" si="24"/>
        <v>124533.85477488</v>
      </c>
      <c r="E188" s="80">
        <f t="shared" si="25"/>
        <v>23270.186415840002</v>
      </c>
      <c r="F188" s="81">
        <f t="shared" si="36"/>
        <v>121484.55185088399</v>
      </c>
      <c r="G188" s="81">
        <f t="shared" si="27"/>
        <v>22700.398805811998</v>
      </c>
      <c r="H188" s="80">
        <f t="shared" si="28"/>
        <v>140492.553694006</v>
      </c>
      <c r="I188" s="80">
        <f t="shared" si="29"/>
        <v>26252.202024958</v>
      </c>
      <c r="J188" s="81">
        <f t="shared" si="30"/>
        <v>130103.846160218</v>
      </c>
      <c r="K188" s="81">
        <f t="shared" si="31"/>
        <v>24310.985627473998</v>
      </c>
      <c r="L188" s="80">
        <f t="shared" si="32"/>
        <v>128186.810623438</v>
      </c>
      <c r="M188" s="80">
        <f t="shared" si="33"/>
        <v>23952.771594933998</v>
      </c>
      <c r="N188" s="81">
        <f t="shared" si="34"/>
        <v>137252.14044759</v>
      </c>
      <c r="O188" s="81">
        <f t="shared" si="35"/>
        <v>25646.70386187</v>
      </c>
    </row>
    <row r="189" spans="1:15" ht="19.5">
      <c r="A189" s="12" t="s">
        <v>144</v>
      </c>
      <c r="B189" s="67">
        <v>0</v>
      </c>
      <c r="C189" s="67">
        <v>0</v>
      </c>
      <c r="D189" s="82">
        <f t="shared" si="24"/>
        <v>0</v>
      </c>
      <c r="E189" s="80">
        <f t="shared" si="25"/>
        <v>0</v>
      </c>
      <c r="F189" s="81">
        <f t="shared" si="36"/>
        <v>0</v>
      </c>
      <c r="G189" s="81">
        <f t="shared" si="27"/>
        <v>0</v>
      </c>
      <c r="H189" s="80">
        <f t="shared" si="28"/>
        <v>0</v>
      </c>
      <c r="I189" s="80">
        <f t="shared" si="29"/>
        <v>0</v>
      </c>
      <c r="J189" s="81">
        <f t="shared" si="30"/>
        <v>0</v>
      </c>
      <c r="K189" s="81">
        <f t="shared" si="31"/>
        <v>0</v>
      </c>
      <c r="L189" s="80">
        <f t="shared" si="32"/>
        <v>0</v>
      </c>
      <c r="M189" s="80">
        <f t="shared" si="33"/>
        <v>0</v>
      </c>
      <c r="N189" s="81">
        <f t="shared" si="34"/>
        <v>0</v>
      </c>
      <c r="O189" s="81">
        <f t="shared" si="35"/>
        <v>0</v>
      </c>
    </row>
    <row r="190" spans="1:15" ht="19.5">
      <c r="A190" s="12" t="s">
        <v>145</v>
      </c>
      <c r="B190" s="67">
        <v>1E-06</v>
      </c>
      <c r="C190" s="67">
        <v>0</v>
      </c>
      <c r="D190" s="82">
        <f t="shared" si="24"/>
        <v>255.71633424</v>
      </c>
      <c r="E190" s="80">
        <f t="shared" si="25"/>
        <v>0</v>
      </c>
      <c r="F190" s="81">
        <f t="shared" si="36"/>
        <v>249.45493193199997</v>
      </c>
      <c r="G190" s="81">
        <f t="shared" si="27"/>
        <v>0</v>
      </c>
      <c r="H190" s="80">
        <f t="shared" si="28"/>
        <v>288.48573653799997</v>
      </c>
      <c r="I190" s="80">
        <f t="shared" si="29"/>
        <v>0</v>
      </c>
      <c r="J190" s="81">
        <f t="shared" si="30"/>
        <v>267.153688214</v>
      </c>
      <c r="K190" s="81">
        <f t="shared" si="31"/>
        <v>0</v>
      </c>
      <c r="L190" s="80">
        <f t="shared" si="32"/>
        <v>263.217270274</v>
      </c>
      <c r="M190" s="80">
        <f t="shared" si="33"/>
        <v>0</v>
      </c>
      <c r="N190" s="81">
        <f t="shared" si="34"/>
        <v>281.83191057</v>
      </c>
      <c r="O190" s="81">
        <f t="shared" si="35"/>
        <v>0</v>
      </c>
    </row>
    <row r="191" spans="1:15" ht="19.5">
      <c r="A191" s="12" t="s">
        <v>146</v>
      </c>
      <c r="B191" s="67">
        <v>0</v>
      </c>
      <c r="C191" s="67">
        <v>0</v>
      </c>
      <c r="D191" s="82">
        <f t="shared" si="24"/>
        <v>0</v>
      </c>
      <c r="E191" s="80">
        <f t="shared" si="25"/>
        <v>0</v>
      </c>
      <c r="F191" s="81">
        <f t="shared" si="36"/>
        <v>0</v>
      </c>
      <c r="G191" s="81">
        <f t="shared" si="27"/>
        <v>0</v>
      </c>
      <c r="H191" s="80">
        <f t="shared" si="28"/>
        <v>0</v>
      </c>
      <c r="I191" s="80">
        <f t="shared" si="29"/>
        <v>0</v>
      </c>
      <c r="J191" s="81">
        <f t="shared" si="30"/>
        <v>0</v>
      </c>
      <c r="K191" s="81">
        <f t="shared" si="31"/>
        <v>0</v>
      </c>
      <c r="L191" s="80">
        <f t="shared" si="32"/>
        <v>0</v>
      </c>
      <c r="M191" s="80">
        <f t="shared" si="33"/>
        <v>0</v>
      </c>
      <c r="N191" s="81">
        <f t="shared" si="34"/>
        <v>0</v>
      </c>
      <c r="O191" s="81">
        <f t="shared" si="35"/>
        <v>0</v>
      </c>
    </row>
    <row r="192" spans="1:15" ht="19.5">
      <c r="A192" s="12" t="s">
        <v>147</v>
      </c>
      <c r="B192" s="67">
        <v>0</v>
      </c>
      <c r="C192" s="67">
        <v>0</v>
      </c>
      <c r="D192" s="82">
        <f t="shared" si="24"/>
        <v>0</v>
      </c>
      <c r="E192" s="80">
        <f t="shared" si="25"/>
        <v>0</v>
      </c>
      <c r="F192" s="81">
        <f t="shared" si="36"/>
        <v>0</v>
      </c>
      <c r="G192" s="81">
        <f t="shared" si="27"/>
        <v>0</v>
      </c>
      <c r="H192" s="80">
        <f t="shared" si="28"/>
        <v>0</v>
      </c>
      <c r="I192" s="80">
        <f t="shared" si="29"/>
        <v>0</v>
      </c>
      <c r="J192" s="81">
        <f t="shared" si="30"/>
        <v>0</v>
      </c>
      <c r="K192" s="81">
        <f t="shared" si="31"/>
        <v>0</v>
      </c>
      <c r="L192" s="80">
        <f t="shared" si="32"/>
        <v>0</v>
      </c>
      <c r="M192" s="80">
        <f t="shared" si="33"/>
        <v>0</v>
      </c>
      <c r="N192" s="81">
        <f t="shared" si="34"/>
        <v>0</v>
      </c>
      <c r="O192" s="81">
        <f t="shared" si="35"/>
        <v>0</v>
      </c>
    </row>
    <row r="193" spans="1:15" ht="19.5">
      <c r="A193" s="12" t="s">
        <v>199</v>
      </c>
      <c r="B193" s="67">
        <v>0</v>
      </c>
      <c r="C193" s="67">
        <v>0</v>
      </c>
      <c r="D193" s="82">
        <f t="shared" si="24"/>
        <v>0</v>
      </c>
      <c r="E193" s="80">
        <f t="shared" si="25"/>
        <v>0</v>
      </c>
      <c r="F193" s="81">
        <f t="shared" si="36"/>
        <v>0</v>
      </c>
      <c r="G193" s="81">
        <f t="shared" si="27"/>
        <v>0</v>
      </c>
      <c r="H193" s="80">
        <f t="shared" si="28"/>
        <v>0</v>
      </c>
      <c r="I193" s="80">
        <f t="shared" si="29"/>
        <v>0</v>
      </c>
      <c r="J193" s="81">
        <f t="shared" si="30"/>
        <v>0</v>
      </c>
      <c r="K193" s="81">
        <f t="shared" si="31"/>
        <v>0</v>
      </c>
      <c r="L193" s="80">
        <f t="shared" si="32"/>
        <v>0</v>
      </c>
      <c r="M193" s="80">
        <f t="shared" si="33"/>
        <v>0</v>
      </c>
      <c r="N193" s="81">
        <f t="shared" si="34"/>
        <v>0</v>
      </c>
      <c r="O193" s="81">
        <f t="shared" si="35"/>
        <v>0</v>
      </c>
    </row>
    <row r="194" spans="1:15" ht="19.5">
      <c r="A194" s="12" t="s">
        <v>200</v>
      </c>
      <c r="B194" s="67">
        <v>0.00014800000000000002</v>
      </c>
      <c r="C194" s="67">
        <v>0</v>
      </c>
      <c r="D194" s="82">
        <f t="shared" si="24"/>
        <v>37846.01746752</v>
      </c>
      <c r="E194" s="80">
        <f t="shared" si="25"/>
        <v>0</v>
      </c>
      <c r="F194" s="81">
        <f t="shared" si="36"/>
        <v>36919.329925936</v>
      </c>
      <c r="G194" s="81">
        <f t="shared" si="27"/>
        <v>0</v>
      </c>
      <c r="H194" s="80">
        <f t="shared" si="28"/>
        <v>42695.889007624006</v>
      </c>
      <c r="I194" s="80">
        <f t="shared" si="29"/>
        <v>0</v>
      </c>
      <c r="J194" s="81">
        <f t="shared" si="30"/>
        <v>39538.745855672</v>
      </c>
      <c r="K194" s="81">
        <f t="shared" si="31"/>
        <v>0</v>
      </c>
      <c r="L194" s="80">
        <f t="shared" si="32"/>
        <v>38956.156000552</v>
      </c>
      <c r="M194" s="80">
        <f t="shared" si="33"/>
        <v>0</v>
      </c>
      <c r="N194" s="81">
        <f t="shared" si="34"/>
        <v>41711.12276436001</v>
      </c>
      <c r="O194" s="81">
        <f t="shared" si="35"/>
        <v>0</v>
      </c>
    </row>
    <row r="195" spans="1:15" ht="19.5">
      <c r="A195" s="12" t="s">
        <v>201</v>
      </c>
      <c r="B195" s="67">
        <v>0</v>
      </c>
      <c r="C195" s="67">
        <v>0</v>
      </c>
      <c r="D195" s="82">
        <f t="shared" si="24"/>
        <v>0</v>
      </c>
      <c r="E195" s="80">
        <f t="shared" si="25"/>
        <v>0</v>
      </c>
      <c r="F195" s="81">
        <f t="shared" si="36"/>
        <v>0</v>
      </c>
      <c r="G195" s="81">
        <f t="shared" si="27"/>
        <v>0</v>
      </c>
      <c r="H195" s="80">
        <f t="shared" si="28"/>
        <v>0</v>
      </c>
      <c r="I195" s="80">
        <f t="shared" si="29"/>
        <v>0</v>
      </c>
      <c r="J195" s="81">
        <f t="shared" si="30"/>
        <v>0</v>
      </c>
      <c r="K195" s="81">
        <f t="shared" si="31"/>
        <v>0</v>
      </c>
      <c r="L195" s="80">
        <f t="shared" si="32"/>
        <v>0</v>
      </c>
      <c r="M195" s="80">
        <f t="shared" si="33"/>
        <v>0</v>
      </c>
      <c r="N195" s="81">
        <f t="shared" si="34"/>
        <v>0</v>
      </c>
      <c r="O195" s="81">
        <f t="shared" si="35"/>
        <v>0</v>
      </c>
    </row>
    <row r="196" spans="1:15" ht="20.25" thickBot="1">
      <c r="A196" s="12" t="s">
        <v>202</v>
      </c>
      <c r="B196" s="68">
        <v>0</v>
      </c>
      <c r="C196" s="68">
        <v>0</v>
      </c>
      <c r="D196" s="83">
        <f t="shared" si="24"/>
        <v>0</v>
      </c>
      <c r="E196" s="80">
        <f t="shared" si="25"/>
        <v>0</v>
      </c>
      <c r="F196" s="81">
        <f t="shared" si="36"/>
        <v>0</v>
      </c>
      <c r="G196" s="81">
        <f t="shared" si="27"/>
        <v>0</v>
      </c>
      <c r="H196" s="80">
        <f t="shared" si="28"/>
        <v>0</v>
      </c>
      <c r="I196" s="80">
        <f t="shared" si="29"/>
        <v>0</v>
      </c>
      <c r="J196" s="81">
        <f t="shared" si="30"/>
        <v>0</v>
      </c>
      <c r="K196" s="81">
        <f t="shared" si="31"/>
        <v>0</v>
      </c>
      <c r="L196" s="80">
        <f t="shared" si="32"/>
        <v>0</v>
      </c>
      <c r="M196" s="80">
        <f t="shared" si="33"/>
        <v>0</v>
      </c>
      <c r="N196" s="81">
        <f t="shared" si="34"/>
        <v>0</v>
      </c>
      <c r="O196" s="81">
        <f t="shared" si="35"/>
        <v>0</v>
      </c>
    </row>
    <row r="197" spans="1:15" ht="21" thickBot="1" thickTop="1">
      <c r="A197" s="78" t="s">
        <v>203</v>
      </c>
      <c r="B197" s="69">
        <v>0.009999999999999997</v>
      </c>
      <c r="C197" s="70">
        <v>0.02</v>
      </c>
      <c r="D197" s="84">
        <f aca="true" t="shared" si="37" ref="D197:O197">SUM(D13:D196)</f>
        <v>2557163.342400002</v>
      </c>
      <c r="E197" s="84">
        <f t="shared" si="37"/>
        <v>5114326.684800001</v>
      </c>
      <c r="F197" s="85">
        <f t="shared" si="37"/>
        <v>2494549.31932</v>
      </c>
      <c r="G197" s="85">
        <f t="shared" si="37"/>
        <v>4989098.638639999</v>
      </c>
      <c r="H197" s="84">
        <f t="shared" si="37"/>
        <v>2884857.365380002</v>
      </c>
      <c r="I197" s="84">
        <f t="shared" si="37"/>
        <v>5769714.7307600025</v>
      </c>
      <c r="J197" s="85">
        <f t="shared" si="37"/>
        <v>2671536.88214</v>
      </c>
      <c r="K197" s="85">
        <f t="shared" si="37"/>
        <v>5343073.764280002</v>
      </c>
      <c r="L197" s="84">
        <f t="shared" si="37"/>
        <v>2632172.7027399996</v>
      </c>
      <c r="M197" s="84">
        <f t="shared" si="37"/>
        <v>5264345.405479999</v>
      </c>
      <c r="N197" s="85">
        <f t="shared" si="37"/>
        <v>2818319.105700001</v>
      </c>
      <c r="O197" s="85">
        <f t="shared" si="37"/>
        <v>5636638.211399999</v>
      </c>
    </row>
    <row r="198" spans="4:11" ht="19.5" thickTop="1">
      <c r="D198" s="60"/>
      <c r="E198" s="60"/>
      <c r="F198" s="60"/>
      <c r="G198" s="60"/>
      <c r="H198" s="60"/>
      <c r="I198" s="60"/>
      <c r="J198" s="60"/>
      <c r="K198" s="60"/>
    </row>
    <row r="199" spans="2:9" ht="18.75">
      <c r="B199" s="52"/>
      <c r="C199" s="52"/>
      <c r="I199" s="60"/>
    </row>
    <row r="200" spans="2:12" ht="19.5">
      <c r="B200" s="71"/>
      <c r="C200" s="71"/>
      <c r="D200" s="72"/>
      <c r="E200" s="72"/>
      <c r="F200" s="72"/>
      <c r="G200" s="72"/>
      <c r="H200" s="72"/>
      <c r="I200" s="72"/>
      <c r="J200" s="72"/>
      <c r="K200" s="72"/>
      <c r="L200" s="72"/>
    </row>
    <row r="201" spans="4:12" ht="18.75">
      <c r="D201" s="60"/>
      <c r="E201" s="60"/>
      <c r="F201" s="60"/>
      <c r="G201" s="60"/>
      <c r="H201" s="60"/>
      <c r="I201" s="60"/>
      <c r="J201" s="60"/>
      <c r="K201" s="60"/>
      <c r="L201" s="60"/>
    </row>
    <row r="202" spans="4:11" ht="18.75">
      <c r="D202" s="60"/>
      <c r="E202" s="60"/>
      <c r="F202" s="60"/>
      <c r="G202" s="60"/>
      <c r="H202" s="60"/>
      <c r="I202" s="60"/>
      <c r="J202" s="60"/>
      <c r="K202" s="60"/>
    </row>
    <row r="218" spans="2:3" ht="18.75">
      <c r="B218" s="73"/>
      <c r="C218" s="73"/>
    </row>
    <row r="219" spans="2:3" ht="18.75">
      <c r="B219" s="73"/>
      <c r="C219" s="73"/>
    </row>
    <row r="220" spans="2:3" ht="18.75">
      <c r="B220" s="73"/>
      <c r="C220" s="73"/>
    </row>
    <row r="221" spans="2:3" ht="18.75">
      <c r="B221" s="73"/>
      <c r="C221" s="73"/>
    </row>
    <row r="222" spans="2:3" ht="18.75">
      <c r="B222" s="73"/>
      <c r="C222" s="73"/>
    </row>
    <row r="223" spans="2:3" ht="18.75">
      <c r="B223" s="73"/>
      <c r="C223" s="73"/>
    </row>
    <row r="224" spans="2:3" ht="18.75">
      <c r="B224" s="73"/>
      <c r="C224" s="73"/>
    </row>
    <row r="225" spans="2:3" ht="18.75">
      <c r="B225" s="73"/>
      <c r="C225" s="73"/>
    </row>
    <row r="226" spans="2:3" ht="18.75">
      <c r="B226" s="73"/>
      <c r="C226" s="73"/>
    </row>
    <row r="227" spans="2:3" ht="18.75">
      <c r="B227" s="73"/>
      <c r="C227" s="73"/>
    </row>
    <row r="228" spans="2:3" ht="18.75">
      <c r="B228" s="73"/>
      <c r="C228" s="73"/>
    </row>
    <row r="229" spans="2:3" ht="18.75">
      <c r="B229" s="73"/>
      <c r="C229" s="73"/>
    </row>
    <row r="230" spans="2:3" ht="18.75">
      <c r="B230" s="73"/>
      <c r="C230" s="73"/>
    </row>
    <row r="231" spans="2:3" ht="18.75">
      <c r="B231" s="73"/>
      <c r="C231" s="73"/>
    </row>
    <row r="232" spans="2:3" ht="18.75">
      <c r="B232" s="73"/>
      <c r="C232" s="73"/>
    </row>
    <row r="233" spans="2:3" ht="18.75">
      <c r="B233" s="73"/>
      <c r="C233" s="73"/>
    </row>
    <row r="234" spans="2:3" ht="18.75">
      <c r="B234" s="73"/>
      <c r="C234" s="73"/>
    </row>
    <row r="235" spans="2:3" ht="18.75">
      <c r="B235" s="73"/>
      <c r="C235" s="73"/>
    </row>
    <row r="236" spans="2:3" ht="18.75">
      <c r="B236" s="73"/>
      <c r="C236" s="73"/>
    </row>
    <row r="237" spans="2:3" ht="18.75">
      <c r="B237" s="73"/>
      <c r="C237" s="73"/>
    </row>
    <row r="238" spans="2:3" ht="18.75">
      <c r="B238" s="73"/>
      <c r="C238" s="73"/>
    </row>
    <row r="239" spans="2:3" ht="18.75">
      <c r="B239" s="73"/>
      <c r="C239" s="73"/>
    </row>
    <row r="240" spans="2:3" ht="18.75">
      <c r="B240" s="73"/>
      <c r="C240" s="73"/>
    </row>
    <row r="241" spans="2:3" ht="18.75">
      <c r="B241" s="73"/>
      <c r="C241" s="73"/>
    </row>
    <row r="242" spans="2:3" ht="18.75">
      <c r="B242" s="73"/>
      <c r="C242" s="73"/>
    </row>
    <row r="243" spans="2:3" ht="18.75">
      <c r="B243" s="73"/>
      <c r="C243" s="73"/>
    </row>
    <row r="244" spans="2:3" ht="18.75">
      <c r="B244" s="73"/>
      <c r="C244" s="73"/>
    </row>
    <row r="245" spans="2:3" ht="18.75">
      <c r="B245" s="73"/>
      <c r="C245" s="73"/>
    </row>
    <row r="246" spans="2:3" ht="18.75">
      <c r="B246" s="73"/>
      <c r="C246" s="73"/>
    </row>
    <row r="247" spans="2:3" ht="18.75">
      <c r="B247" s="73"/>
      <c r="C247" s="73"/>
    </row>
    <row r="248" spans="2:3" ht="18.75">
      <c r="B248" s="73"/>
      <c r="C248" s="73"/>
    </row>
    <row r="249" spans="2:3" ht="18.75">
      <c r="B249" s="73"/>
      <c r="C249" s="73"/>
    </row>
    <row r="250" spans="2:3" ht="18.75">
      <c r="B250" s="73"/>
      <c r="C250" s="73"/>
    </row>
    <row r="251" spans="2:3" ht="18.75">
      <c r="B251" s="73"/>
      <c r="C251" s="73"/>
    </row>
    <row r="252" spans="2:3" ht="18.75">
      <c r="B252" s="73"/>
      <c r="C252" s="73"/>
    </row>
    <row r="253" spans="2:3" ht="18.75">
      <c r="B253" s="73"/>
      <c r="C253" s="73"/>
    </row>
    <row r="254" spans="2:3" ht="18.75">
      <c r="B254" s="73"/>
      <c r="C254" s="73"/>
    </row>
    <row r="255" spans="2:3" ht="18.75">
      <c r="B255" s="73"/>
      <c r="C255" s="73"/>
    </row>
    <row r="256" spans="2:3" ht="18.75">
      <c r="B256" s="73"/>
      <c r="C256" s="73"/>
    </row>
    <row r="257" spans="2:3" ht="18.75">
      <c r="B257" s="73"/>
      <c r="C257" s="73"/>
    </row>
    <row r="258" spans="2:3" ht="18.75">
      <c r="B258" s="73"/>
      <c r="C258" s="73"/>
    </row>
    <row r="259" spans="2:3" ht="18.75">
      <c r="B259" s="73"/>
      <c r="C259" s="73"/>
    </row>
    <row r="260" spans="2:3" ht="18.75">
      <c r="B260" s="73"/>
      <c r="C260" s="73"/>
    </row>
    <row r="261" spans="2:3" ht="18.75">
      <c r="B261" s="73"/>
      <c r="C261" s="73"/>
    </row>
    <row r="262" spans="2:3" ht="18.75">
      <c r="B262" s="73"/>
      <c r="C262" s="73"/>
    </row>
    <row r="263" spans="2:3" ht="18.75">
      <c r="B263" s="73"/>
      <c r="C263" s="73"/>
    </row>
    <row r="264" spans="2:3" ht="18.75">
      <c r="B264" s="73"/>
      <c r="C264" s="73"/>
    </row>
    <row r="265" spans="2:3" ht="18.75">
      <c r="B265" s="73"/>
      <c r="C265" s="73"/>
    </row>
    <row r="266" spans="2:3" ht="18.75">
      <c r="B266" s="73"/>
      <c r="C266" s="73"/>
    </row>
    <row r="267" spans="2:3" ht="18.75">
      <c r="B267" s="73"/>
      <c r="C267" s="73"/>
    </row>
    <row r="268" spans="2:3" ht="18.75">
      <c r="B268" s="73"/>
      <c r="C268" s="73"/>
    </row>
    <row r="269" spans="2:3" ht="18.75">
      <c r="B269" s="73"/>
      <c r="C269" s="73"/>
    </row>
    <row r="270" spans="2:3" ht="18.75">
      <c r="B270" s="73"/>
      <c r="C270" s="73"/>
    </row>
    <row r="271" spans="2:3" ht="18.75">
      <c r="B271" s="73"/>
      <c r="C271" s="73"/>
    </row>
    <row r="272" spans="2:3" ht="18.75">
      <c r="B272" s="73"/>
      <c r="C272" s="73"/>
    </row>
    <row r="273" spans="2:3" ht="18.75">
      <c r="B273" s="73"/>
      <c r="C273" s="73"/>
    </row>
    <row r="274" spans="2:3" ht="18.75">
      <c r="B274" s="73"/>
      <c r="C274" s="73"/>
    </row>
    <row r="275" spans="2:3" ht="18.75">
      <c r="B275" s="73"/>
      <c r="C275" s="73"/>
    </row>
    <row r="276" spans="2:3" ht="18.75">
      <c r="B276" s="73"/>
      <c r="C276" s="73"/>
    </row>
    <row r="277" spans="2:3" ht="18.75">
      <c r="B277" s="73"/>
      <c r="C277" s="73"/>
    </row>
    <row r="278" spans="2:3" ht="18.75">
      <c r="B278" s="73"/>
      <c r="C278" s="73"/>
    </row>
    <row r="279" spans="2:3" ht="18.75">
      <c r="B279" s="73"/>
      <c r="C279" s="73"/>
    </row>
    <row r="280" spans="2:3" ht="18.75">
      <c r="B280" s="73"/>
      <c r="C280" s="73"/>
    </row>
    <row r="281" spans="2:3" ht="18.75">
      <c r="B281" s="73"/>
      <c r="C281" s="73"/>
    </row>
    <row r="282" spans="2:3" ht="18.75">
      <c r="B282" s="73"/>
      <c r="C282" s="73"/>
    </row>
    <row r="283" spans="2:3" ht="18.75">
      <c r="B283" s="73"/>
      <c r="C283" s="73"/>
    </row>
    <row r="284" spans="2:3" ht="18.75">
      <c r="B284" s="73"/>
      <c r="C284" s="73"/>
    </row>
    <row r="285" spans="2:3" ht="18.75">
      <c r="B285" s="73"/>
      <c r="C285" s="73"/>
    </row>
    <row r="286" spans="2:3" ht="18.75">
      <c r="B286" s="73"/>
      <c r="C286" s="73"/>
    </row>
    <row r="287" spans="2:3" ht="18.75">
      <c r="B287" s="73"/>
      <c r="C287" s="73"/>
    </row>
    <row r="288" spans="2:3" ht="18.75">
      <c r="B288" s="73"/>
      <c r="C288" s="73"/>
    </row>
    <row r="289" spans="2:3" ht="18.75">
      <c r="B289" s="73"/>
      <c r="C289" s="73"/>
    </row>
    <row r="290" spans="2:3" ht="18.75">
      <c r="B290" s="73"/>
      <c r="C290" s="73"/>
    </row>
    <row r="291" spans="2:3" ht="18.75">
      <c r="B291" s="73"/>
      <c r="C291" s="73"/>
    </row>
    <row r="292" spans="2:3" ht="18.75">
      <c r="B292" s="73"/>
      <c r="C292" s="73"/>
    </row>
    <row r="293" spans="2:3" ht="18.75">
      <c r="B293" s="73"/>
      <c r="C293" s="73"/>
    </row>
    <row r="294" spans="2:3" ht="18.75">
      <c r="B294" s="73"/>
      <c r="C294" s="73"/>
    </row>
    <row r="295" spans="2:3" ht="18.75">
      <c r="B295" s="73"/>
      <c r="C295" s="73"/>
    </row>
    <row r="296" spans="2:3" ht="18.75">
      <c r="B296" s="73"/>
      <c r="C296" s="73"/>
    </row>
    <row r="297" spans="2:3" ht="18.75">
      <c r="B297" s="73"/>
      <c r="C297" s="73"/>
    </row>
    <row r="298" spans="2:3" ht="18.75">
      <c r="B298" s="73"/>
      <c r="C298" s="73"/>
    </row>
    <row r="299" spans="2:3" ht="18.75">
      <c r="B299" s="73"/>
      <c r="C299" s="73"/>
    </row>
    <row r="300" spans="2:3" ht="18.75">
      <c r="B300" s="73"/>
      <c r="C300" s="73"/>
    </row>
    <row r="301" spans="2:3" ht="18.75">
      <c r="B301" s="73"/>
      <c r="C301" s="73"/>
    </row>
    <row r="302" spans="2:3" ht="18.75">
      <c r="B302" s="73"/>
      <c r="C302" s="73"/>
    </row>
    <row r="303" spans="2:3" ht="18.75">
      <c r="B303" s="73"/>
      <c r="C303" s="73"/>
    </row>
    <row r="304" spans="2:3" ht="18.75">
      <c r="B304" s="73"/>
      <c r="C304" s="73"/>
    </row>
    <row r="305" spans="2:3" ht="18.75">
      <c r="B305" s="73"/>
      <c r="C305" s="73"/>
    </row>
  </sheetData>
  <sheetProtection/>
  <mergeCells count="21">
    <mergeCell ref="L11:L12"/>
    <mergeCell ref="F11:F12"/>
    <mergeCell ref="K11:K12"/>
    <mergeCell ref="N10:O10"/>
    <mergeCell ref="O11:O12"/>
    <mergeCell ref="C11:C12"/>
    <mergeCell ref="L10:M10"/>
    <mergeCell ref="H11:H12"/>
    <mergeCell ref="D11:D12"/>
    <mergeCell ref="E11:E12"/>
    <mergeCell ref="I11:I12"/>
    <mergeCell ref="B11:B12"/>
    <mergeCell ref="G11:G12"/>
    <mergeCell ref="A1:O1"/>
    <mergeCell ref="D10:E10"/>
    <mergeCell ref="F10:G10"/>
    <mergeCell ref="H10:I10"/>
    <mergeCell ref="J10:K10"/>
    <mergeCell ref="M11:M12"/>
    <mergeCell ref="N11:N12"/>
    <mergeCell ref="J11:J12"/>
  </mergeCells>
  <printOptions/>
  <pageMargins left="0.7874015748031497" right="0.7874015748031497" top="1.5748031496062993" bottom="0.984251968503937" header="0.5118110236220472" footer="0.5118110236220472"/>
  <pageSetup fitToHeight="4" horizontalDpi="300" verticalDpi="300" orientation="landscape" paperSize="9" scale="36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manuel.moitas</dc:creator>
  <cp:keywords/>
  <dc:description/>
  <cp:lastModifiedBy>Alfredo Cesar Montezuma Batista Belo</cp:lastModifiedBy>
  <cp:lastPrinted>2014-01-02T14:50:51Z</cp:lastPrinted>
  <dcterms:created xsi:type="dcterms:W3CDTF">2013-12-23T17:21:30Z</dcterms:created>
  <dcterms:modified xsi:type="dcterms:W3CDTF">2019-01-14T12:14:32Z</dcterms:modified>
  <cp:category/>
  <cp:version/>
  <cp:contentType/>
  <cp:contentStatus/>
</cp:coreProperties>
</file>